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autoCompressPictures="0"/>
  <mc:AlternateContent xmlns:mc="http://schemas.openxmlformats.org/markup-compatibility/2006">
    <mc:Choice Requires="x15">
      <x15ac:absPath xmlns:x15ac="http://schemas.microsoft.com/office/spreadsheetml/2010/11/ac" url="/Users/thomasrust/Documents/bourns/k2449_emrt_fix/"/>
    </mc:Choice>
  </mc:AlternateContent>
  <xr:revisionPtr revIDLastSave="0" documentId="8_{ED162B4A-3FD4-824F-BD9F-0640BDFBA96B}"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0" yWindow="500" windowWidth="24240" windowHeight="130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5" l="1"/>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C1121" i="5"/>
  <c r="AB1121" i="5"/>
  <c r="C1122" i="5"/>
  <c r="AB1122" i="5"/>
  <c r="C1123" i="5"/>
  <c r="AB1123" i="5"/>
  <c r="C1124" i="5"/>
  <c r="AB1124" i="5"/>
  <c r="C1125" i="5"/>
  <c r="AB1125" i="5"/>
  <c r="C1126" i="5"/>
  <c r="AB1126" i="5"/>
  <c r="C1127" i="5"/>
  <c r="AB1127" i="5"/>
  <c r="C1128" i="5"/>
  <c r="AB1128" i="5"/>
  <c r="C1129" i="5"/>
  <c r="AB1129" i="5"/>
  <c r="C1130" i="5"/>
  <c r="AB1130" i="5"/>
  <c r="C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C1249" i="5"/>
  <c r="AB1249" i="5"/>
  <c r="C1250" i="5"/>
  <c r="AB1250" i="5"/>
  <c r="C1251" i="5"/>
  <c r="AB1251" i="5"/>
  <c r="C1252" i="5"/>
  <c r="AB1252" i="5"/>
  <c r="C1253" i="5"/>
  <c r="AB1253" i="5"/>
  <c r="C1254" i="5"/>
  <c r="AB1254" i="5"/>
  <c r="C1255" i="5"/>
  <c r="AB1255" i="5"/>
  <c r="C1256" i="5"/>
  <c r="AB1256" i="5"/>
  <c r="C1257" i="5"/>
  <c r="AB1257" i="5"/>
  <c r="C1258" i="5"/>
  <c r="AB1258" i="5"/>
  <c r="C1259" i="5"/>
  <c r="C1260" i="5"/>
  <c r="AB1260" i="5"/>
  <c r="C1261" i="5"/>
  <c r="AB1261" i="5"/>
  <c r="C1262" i="5"/>
  <c r="AB1262" i="5"/>
  <c r="C1263" i="5"/>
  <c r="AB1263" i="5"/>
  <c r="C1264" i="5"/>
  <c r="AB1264" i="5"/>
  <c r="C1265" i="5"/>
  <c r="AB1265" i="5"/>
  <c r="C1266" i="5"/>
  <c r="AB1266" i="5"/>
  <c r="C1267" i="5"/>
  <c r="AB1267" i="5"/>
  <c r="C1268" i="5"/>
  <c r="AB1268" i="5"/>
  <c r="C1269" i="5"/>
  <c r="AB1269" i="5"/>
  <c r="C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B16" i="6"/>
  <c r="F24" i="6"/>
  <c r="F61" i="6"/>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D4" i="5"/>
  <c r="V14" i="5"/>
  <c r="E14" i="5"/>
  <c r="X14" i="5"/>
  <c r="V15" i="5"/>
  <c r="E15" i="5"/>
  <c r="V16" i="5"/>
  <c r="E16" i="5"/>
  <c r="V17" i="5"/>
  <c r="E17" i="5"/>
  <c r="X17" i="5"/>
  <c r="V18" i="5"/>
  <c r="E18" i="5"/>
  <c r="V19" i="5"/>
  <c r="E19" i="5"/>
  <c r="X19" i="5"/>
  <c r="V20" i="5"/>
  <c r="E20" i="5"/>
  <c r="X20" i="5"/>
  <c r="V21" i="5"/>
  <c r="E21" i="5"/>
  <c r="X21" i="5"/>
  <c r="V22" i="5"/>
  <c r="E22" i="5"/>
  <c r="X22" i="5"/>
  <c r="V23" i="5"/>
  <c r="E23" i="5"/>
  <c r="X23" i="5"/>
  <c r="V24" i="5"/>
  <c r="E24" i="5"/>
  <c r="X24" i="5"/>
  <c r="V25" i="5"/>
  <c r="E25" i="5"/>
  <c r="V26" i="5"/>
  <c r="E26" i="5"/>
  <c r="X26" i="5"/>
  <c r="V27" i="5"/>
  <c r="E27" i="5"/>
  <c r="V28" i="5"/>
  <c r="E28" i="5"/>
  <c r="X28" i="5"/>
  <c r="V29" i="5"/>
  <c r="E29" i="5"/>
  <c r="X29" i="5"/>
  <c r="V30" i="5"/>
  <c r="E30" i="5"/>
  <c r="X30" i="5"/>
  <c r="V31" i="5"/>
  <c r="E31" i="5"/>
  <c r="X31" i="5"/>
  <c r="V32" i="5"/>
  <c r="E32" i="5"/>
  <c r="X32" i="5"/>
  <c r="V33" i="5"/>
  <c r="E33" i="5"/>
  <c r="X33" i="5"/>
  <c r="V34" i="5"/>
  <c r="E34" i="5"/>
  <c r="X34" i="5"/>
  <c r="V35" i="5"/>
  <c r="E35" i="5"/>
  <c r="X35" i="5"/>
  <c r="V36" i="5"/>
  <c r="E36" i="5"/>
  <c r="V37" i="5"/>
  <c r="E37" i="5"/>
  <c r="V38" i="5"/>
  <c r="E38" i="5"/>
  <c r="V39" i="5"/>
  <c r="E39" i="5"/>
  <c r="X39" i="5"/>
  <c r="V40" i="5"/>
  <c r="E40" i="5"/>
  <c r="X40" i="5"/>
  <c r="V41" i="5"/>
  <c r="E41" i="5"/>
  <c r="X41" i="5"/>
  <c r="V42" i="5"/>
  <c r="E42" i="5"/>
  <c r="X42" i="5"/>
  <c r="V43" i="5"/>
  <c r="E43" i="5"/>
  <c r="X43" i="5"/>
  <c r="V44" i="5"/>
  <c r="E44" i="5"/>
  <c r="X44" i="5"/>
  <c r="V45" i="5"/>
  <c r="E45" i="5"/>
  <c r="X45" i="5"/>
  <c r="V46" i="5"/>
  <c r="E46" i="5"/>
  <c r="X46" i="5"/>
  <c r="V47" i="5"/>
  <c r="E47" i="5"/>
  <c r="X47" i="5"/>
  <c r="V48" i="5"/>
  <c r="E48" i="5"/>
  <c r="X48" i="5"/>
  <c r="V49" i="5"/>
  <c r="E49" i="5"/>
  <c r="V50" i="5"/>
  <c r="E50" i="5"/>
  <c r="X50" i="5"/>
  <c r="V51" i="5"/>
  <c r="E51" i="5"/>
  <c r="V52" i="5"/>
  <c r="E52" i="5"/>
  <c r="X52" i="5"/>
  <c r="V53" i="5"/>
  <c r="E53" i="5"/>
  <c r="X53" i="5"/>
  <c r="V54" i="5"/>
  <c r="E54" i="5"/>
  <c r="X54" i="5"/>
  <c r="V55" i="5"/>
  <c r="E55" i="5"/>
  <c r="X55" i="5"/>
  <c r="V56" i="5"/>
  <c r="E56" i="5"/>
  <c r="X56" i="5"/>
  <c r="V57" i="5"/>
  <c r="E57" i="5"/>
  <c r="X57" i="5"/>
  <c r="V58" i="5"/>
  <c r="E58" i="5"/>
  <c r="V59" i="5"/>
  <c r="E59" i="5"/>
  <c r="X59" i="5"/>
  <c r="V60" i="5"/>
  <c r="E60" i="5"/>
  <c r="V61" i="5"/>
  <c r="E61" i="5"/>
  <c r="V62" i="5"/>
  <c r="E62" i="5"/>
  <c r="X62" i="5"/>
  <c r="V63" i="5"/>
  <c r="E63" i="5"/>
  <c r="X63" i="5"/>
  <c r="V64" i="5"/>
  <c r="E64" i="5"/>
  <c r="X64" i="5"/>
  <c r="V65" i="5"/>
  <c r="E65" i="5"/>
  <c r="X65" i="5"/>
  <c r="V66" i="5"/>
  <c r="E66" i="5"/>
  <c r="X66" i="5"/>
  <c r="V67" i="5"/>
  <c r="E67" i="5"/>
  <c r="X67" i="5"/>
  <c r="V68" i="5"/>
  <c r="E68" i="5"/>
  <c r="X68" i="5"/>
  <c r="V69" i="5"/>
  <c r="E69" i="5"/>
  <c r="X69" i="5"/>
  <c r="V70" i="5"/>
  <c r="E70" i="5"/>
  <c r="V71" i="5"/>
  <c r="E71" i="5"/>
  <c r="V72" i="5"/>
  <c r="E72" i="5"/>
  <c r="V73" i="5"/>
  <c r="E73" i="5"/>
  <c r="X73" i="5"/>
  <c r="V74" i="5"/>
  <c r="E74" i="5"/>
  <c r="X74" i="5"/>
  <c r="V75" i="5"/>
  <c r="E75" i="5"/>
  <c r="X75" i="5"/>
  <c r="V76" i="5"/>
  <c r="E76" i="5"/>
  <c r="X76" i="5"/>
  <c r="V77" i="5"/>
  <c r="E77" i="5"/>
  <c r="X77" i="5"/>
  <c r="V78" i="5"/>
  <c r="E78" i="5"/>
  <c r="X78" i="5"/>
  <c r="V79" i="5"/>
  <c r="E79" i="5"/>
  <c r="X79" i="5"/>
  <c r="V80" i="5"/>
  <c r="E80" i="5"/>
  <c r="V81" i="5"/>
  <c r="E81" i="5"/>
  <c r="V82" i="5"/>
  <c r="E82" i="5"/>
  <c r="V83" i="5"/>
  <c r="E83" i="5"/>
  <c r="X83" i="5"/>
  <c r="V84" i="5"/>
  <c r="E84" i="5"/>
  <c r="X84" i="5"/>
  <c r="V85" i="5"/>
  <c r="E85" i="5"/>
  <c r="X85" i="5"/>
  <c r="V86" i="5"/>
  <c r="E86" i="5"/>
  <c r="X86" i="5"/>
  <c r="V87" i="5"/>
  <c r="E87" i="5"/>
  <c r="X87" i="5"/>
  <c r="V88" i="5"/>
  <c r="E88" i="5"/>
  <c r="X88" i="5"/>
  <c r="V89" i="5"/>
  <c r="E89" i="5"/>
  <c r="X89" i="5"/>
  <c r="V90" i="5"/>
  <c r="E90" i="5"/>
  <c r="X90" i="5"/>
  <c r="V91" i="5"/>
  <c r="E91" i="5"/>
  <c r="V92" i="5"/>
  <c r="E92" i="5"/>
  <c r="V93" i="5"/>
  <c r="E93" i="5"/>
  <c r="X93" i="5"/>
  <c r="V94" i="5"/>
  <c r="E94" i="5"/>
  <c r="V95" i="5"/>
  <c r="E95" i="5"/>
  <c r="X95" i="5"/>
  <c r="V96" i="5"/>
  <c r="E96" i="5"/>
  <c r="X96" i="5"/>
  <c r="V97" i="5"/>
  <c r="E97" i="5"/>
  <c r="X97" i="5"/>
  <c r="V98" i="5"/>
  <c r="E98" i="5"/>
  <c r="X98" i="5"/>
  <c r="V99" i="5"/>
  <c r="E99" i="5"/>
  <c r="X99" i="5"/>
  <c r="V100" i="5"/>
  <c r="E100" i="5"/>
  <c r="X100" i="5"/>
  <c r="V101" i="5"/>
  <c r="E101" i="5"/>
  <c r="V102" i="5"/>
  <c r="E102" i="5"/>
  <c r="X102" i="5"/>
  <c r="V103" i="5"/>
  <c r="E103" i="5"/>
  <c r="V104" i="5"/>
  <c r="E104" i="5"/>
  <c r="X104" i="5"/>
  <c r="V105" i="5"/>
  <c r="E105" i="5"/>
  <c r="V106" i="5"/>
  <c r="E106" i="5"/>
  <c r="X106" i="5"/>
  <c r="V107" i="5"/>
  <c r="E107" i="5"/>
  <c r="X107" i="5"/>
  <c r="V108" i="5"/>
  <c r="E108" i="5"/>
  <c r="X108" i="5"/>
  <c r="V109" i="5"/>
  <c r="E109" i="5"/>
  <c r="X109" i="5"/>
  <c r="V110" i="5"/>
  <c r="E110" i="5"/>
  <c r="X110" i="5"/>
  <c r="V111" i="5"/>
  <c r="E111" i="5"/>
  <c r="X111" i="5"/>
  <c r="V112" i="5"/>
  <c r="E112" i="5"/>
  <c r="X112" i="5"/>
  <c r="V113" i="5"/>
  <c r="E113" i="5"/>
  <c r="X113" i="5"/>
  <c r="V114" i="5"/>
  <c r="E114" i="5"/>
  <c r="V115" i="5"/>
  <c r="E115" i="5"/>
  <c r="V116" i="5"/>
  <c r="E116" i="5"/>
  <c r="V117" i="5"/>
  <c r="E117" i="5"/>
  <c r="V118" i="5"/>
  <c r="E118" i="5"/>
  <c r="X118" i="5"/>
  <c r="V119" i="5"/>
  <c r="E119" i="5"/>
  <c r="X119" i="5"/>
  <c r="V120" i="5"/>
  <c r="E120" i="5"/>
  <c r="X120" i="5"/>
  <c r="V121" i="5"/>
  <c r="E121" i="5"/>
  <c r="X121" i="5"/>
  <c r="V122" i="5"/>
  <c r="E122" i="5"/>
  <c r="X122" i="5"/>
  <c r="V123" i="5"/>
  <c r="E123" i="5"/>
  <c r="X123" i="5"/>
  <c r="V124" i="5"/>
  <c r="E124" i="5"/>
  <c r="X124" i="5"/>
  <c r="V125" i="5"/>
  <c r="E125" i="5"/>
  <c r="V126" i="5"/>
  <c r="E126" i="5"/>
  <c r="X126" i="5"/>
  <c r="V127" i="5"/>
  <c r="E127" i="5"/>
  <c r="V128" i="5"/>
  <c r="E128" i="5"/>
  <c r="X128" i="5"/>
  <c r="V129" i="5"/>
  <c r="E129" i="5"/>
  <c r="X129" i="5"/>
  <c r="V130" i="5"/>
  <c r="E130" i="5"/>
  <c r="X130" i="5"/>
  <c r="V131" i="5"/>
  <c r="E131" i="5"/>
  <c r="X131" i="5"/>
  <c r="V132" i="5"/>
  <c r="E132" i="5"/>
  <c r="X132" i="5"/>
  <c r="V133" i="5"/>
  <c r="E133" i="5"/>
  <c r="X133" i="5"/>
  <c r="V134" i="5"/>
  <c r="E134" i="5"/>
  <c r="X134" i="5"/>
  <c r="V135" i="5"/>
  <c r="E135" i="5"/>
  <c r="V136" i="5"/>
  <c r="E136" i="5"/>
  <c r="V137" i="5"/>
  <c r="E137" i="5"/>
  <c r="X137" i="5"/>
  <c r="V138" i="5"/>
  <c r="E138" i="5"/>
  <c r="V139" i="5"/>
  <c r="E139" i="5"/>
  <c r="X139" i="5"/>
  <c r="V140" i="5"/>
  <c r="E140" i="5"/>
  <c r="X140" i="5"/>
  <c r="V141" i="5"/>
  <c r="E141" i="5"/>
  <c r="X141" i="5"/>
  <c r="V142" i="5"/>
  <c r="E142" i="5"/>
  <c r="X142" i="5"/>
  <c r="V143" i="5"/>
  <c r="E143" i="5"/>
  <c r="X143" i="5"/>
  <c r="V144" i="5"/>
  <c r="E144" i="5"/>
  <c r="X144" i="5"/>
  <c r="V145" i="5"/>
  <c r="E145" i="5"/>
  <c r="V146" i="5"/>
  <c r="E146" i="5"/>
  <c r="X146" i="5"/>
  <c r="V147" i="5"/>
  <c r="E147" i="5"/>
  <c r="V148" i="5"/>
  <c r="E148" i="5"/>
  <c r="V149" i="5"/>
  <c r="E149" i="5"/>
  <c r="X149" i="5"/>
  <c r="V150" i="5"/>
  <c r="E150" i="5"/>
  <c r="X150" i="5"/>
  <c r="V151" i="5"/>
  <c r="E151" i="5"/>
  <c r="X151" i="5"/>
  <c r="V152" i="5"/>
  <c r="E152" i="5"/>
  <c r="X152" i="5"/>
  <c r="V153" i="5"/>
  <c r="E153" i="5"/>
  <c r="X153" i="5"/>
  <c r="V154" i="5"/>
  <c r="E154" i="5"/>
  <c r="X154" i="5"/>
  <c r="V155" i="5"/>
  <c r="E155" i="5"/>
  <c r="X155" i="5"/>
  <c r="V156" i="5"/>
  <c r="E156" i="5"/>
  <c r="V157" i="5"/>
  <c r="E157" i="5"/>
  <c r="V158" i="5"/>
  <c r="E158" i="5"/>
  <c r="V159" i="5"/>
  <c r="E159" i="5"/>
  <c r="X159" i="5"/>
  <c r="V160" i="5"/>
  <c r="E160" i="5"/>
  <c r="X160" i="5"/>
  <c r="V161" i="5"/>
  <c r="E161" i="5"/>
  <c r="X161" i="5"/>
  <c r="V162" i="5"/>
  <c r="E162" i="5"/>
  <c r="X162" i="5"/>
  <c r="V163" i="5"/>
  <c r="E163" i="5"/>
  <c r="X163" i="5"/>
  <c r="V164" i="5"/>
  <c r="E164" i="5"/>
  <c r="X164" i="5"/>
  <c r="V165" i="5"/>
  <c r="E165" i="5"/>
  <c r="X165" i="5"/>
  <c r="V166" i="5"/>
  <c r="E166" i="5"/>
  <c r="V167" i="5"/>
  <c r="E167" i="5"/>
  <c r="X167" i="5"/>
  <c r="V168" i="5"/>
  <c r="E168" i="5"/>
  <c r="V169" i="5"/>
  <c r="E169" i="5"/>
  <c r="X169" i="5"/>
  <c r="V170" i="5"/>
  <c r="E170" i="5"/>
  <c r="V171" i="5"/>
  <c r="E171" i="5"/>
  <c r="X171" i="5"/>
  <c r="V172" i="5"/>
  <c r="E172" i="5"/>
  <c r="X172" i="5"/>
  <c r="V173" i="5"/>
  <c r="E173" i="5"/>
  <c r="X173" i="5"/>
  <c r="V174" i="5"/>
  <c r="E174" i="5"/>
  <c r="X174" i="5"/>
  <c r="V175" i="5"/>
  <c r="E175" i="5"/>
  <c r="X175" i="5"/>
  <c r="V176" i="5"/>
  <c r="E176" i="5"/>
  <c r="X176" i="5"/>
  <c r="V177" i="5"/>
  <c r="E177" i="5"/>
  <c r="V178" i="5"/>
  <c r="E178" i="5"/>
  <c r="X178" i="5"/>
  <c r="V179" i="5"/>
  <c r="E179" i="5"/>
  <c r="V180" i="5"/>
  <c r="E180" i="5"/>
  <c r="X180" i="5"/>
  <c r="V181" i="5"/>
  <c r="E181" i="5"/>
  <c r="V182" i="5"/>
  <c r="E182" i="5"/>
  <c r="X182" i="5"/>
  <c r="V183" i="5"/>
  <c r="E183" i="5"/>
  <c r="X183" i="5"/>
  <c r="V184" i="5"/>
  <c r="E184" i="5"/>
  <c r="X184" i="5"/>
  <c r="V185" i="5"/>
  <c r="E185" i="5"/>
  <c r="X185" i="5"/>
  <c r="V186" i="5"/>
  <c r="E186" i="5"/>
  <c r="X186" i="5"/>
  <c r="V187" i="5"/>
  <c r="E187" i="5"/>
  <c r="X187" i="5"/>
  <c r="V188" i="5"/>
  <c r="E188" i="5"/>
  <c r="X188" i="5"/>
  <c r="V189" i="5"/>
  <c r="E189" i="5"/>
  <c r="V190" i="5"/>
  <c r="E190" i="5"/>
  <c r="V191" i="5"/>
  <c r="E191" i="5"/>
  <c r="V192" i="5"/>
  <c r="E192" i="5"/>
  <c r="X192" i="5"/>
  <c r="V193" i="5"/>
  <c r="E193" i="5"/>
  <c r="X193" i="5"/>
  <c r="V194" i="5"/>
  <c r="E194" i="5"/>
  <c r="X194" i="5"/>
  <c r="V195" i="5"/>
  <c r="E195" i="5"/>
  <c r="X195" i="5"/>
  <c r="V196" i="5"/>
  <c r="E196" i="5"/>
  <c r="X196" i="5"/>
  <c r="V197" i="5"/>
  <c r="E197" i="5"/>
  <c r="X197" i="5"/>
  <c r="V198" i="5"/>
  <c r="E198" i="5"/>
  <c r="X198" i="5"/>
  <c r="V199" i="5"/>
  <c r="E199" i="5"/>
  <c r="X199" i="5"/>
  <c r="V200" i="5"/>
  <c r="E200" i="5"/>
  <c r="V201" i="5"/>
  <c r="E201" i="5"/>
  <c r="X201" i="5"/>
  <c r="V202" i="5"/>
  <c r="E202" i="5"/>
  <c r="V203" i="5"/>
  <c r="E203" i="5"/>
  <c r="X203" i="5"/>
  <c r="V204" i="5"/>
  <c r="E204" i="5"/>
  <c r="X204" i="5"/>
  <c r="V205" i="5"/>
  <c r="E205" i="5"/>
  <c r="X205" i="5"/>
  <c r="V206" i="5"/>
  <c r="E206" i="5"/>
  <c r="X206" i="5"/>
  <c r="V207" i="5"/>
  <c r="E207" i="5"/>
  <c r="X207" i="5"/>
  <c r="V208" i="5"/>
  <c r="E208" i="5"/>
  <c r="X208" i="5"/>
  <c r="V209" i="5"/>
  <c r="E209" i="5"/>
  <c r="X209" i="5"/>
  <c r="V210" i="5"/>
  <c r="E210" i="5"/>
  <c r="X210" i="5"/>
  <c r="V211" i="5"/>
  <c r="E211" i="5"/>
  <c r="V212" i="5"/>
  <c r="E212" i="5"/>
  <c r="V213" i="5"/>
  <c r="E213" i="5"/>
  <c r="V214" i="5"/>
  <c r="E214" i="5"/>
  <c r="X214" i="5"/>
  <c r="V215" i="5"/>
  <c r="E215" i="5"/>
  <c r="V216" i="5"/>
  <c r="E216" i="5"/>
  <c r="X216" i="5"/>
  <c r="V217" i="5"/>
  <c r="E217" i="5"/>
  <c r="X217" i="5"/>
  <c r="V218" i="5"/>
  <c r="E218" i="5"/>
  <c r="X218" i="5"/>
  <c r="V219" i="5"/>
  <c r="E219" i="5"/>
  <c r="X219" i="5"/>
  <c r="V220" i="5"/>
  <c r="E220" i="5"/>
  <c r="X220" i="5"/>
  <c r="V221" i="5"/>
  <c r="E221" i="5"/>
  <c r="V222" i="5"/>
  <c r="E222" i="5"/>
  <c r="X222" i="5"/>
  <c r="V223" i="5"/>
  <c r="E223" i="5"/>
  <c r="V224" i="5"/>
  <c r="E224" i="5"/>
  <c r="X224" i="5"/>
  <c r="V225" i="5"/>
  <c r="E225" i="5"/>
  <c r="X225" i="5"/>
  <c r="V226" i="5"/>
  <c r="E226" i="5"/>
  <c r="X226" i="5"/>
  <c r="V227" i="5"/>
  <c r="E227" i="5"/>
  <c r="X227" i="5"/>
  <c r="V228" i="5"/>
  <c r="E228" i="5"/>
  <c r="V229" i="5"/>
  <c r="E229" i="5"/>
  <c r="X229" i="5"/>
  <c r="V230" i="5"/>
  <c r="E230" i="5"/>
  <c r="X230" i="5"/>
  <c r="V231" i="5"/>
  <c r="E231" i="5"/>
  <c r="X231" i="5"/>
  <c r="V232" i="5"/>
  <c r="E232" i="5"/>
  <c r="V233" i="5"/>
  <c r="E233" i="5"/>
  <c r="X233" i="5"/>
  <c r="V234" i="5"/>
  <c r="E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V246" i="5"/>
  <c r="E246" i="5"/>
  <c r="X246" i="5"/>
  <c r="V247" i="5"/>
  <c r="E247" i="5"/>
  <c r="V248" i="5"/>
  <c r="E248" i="5"/>
  <c r="X248" i="5"/>
  <c r="V249" i="5"/>
  <c r="E249" i="5"/>
  <c r="X249" i="5"/>
  <c r="V250" i="5"/>
  <c r="E250" i="5"/>
  <c r="X250" i="5"/>
  <c r="V251" i="5"/>
  <c r="E251" i="5"/>
  <c r="X251" i="5"/>
  <c r="V252" i="5"/>
  <c r="E252" i="5"/>
  <c r="X252" i="5"/>
  <c r="V253" i="5"/>
  <c r="E253" i="5"/>
  <c r="X253" i="5"/>
  <c r="V254" i="5"/>
  <c r="E254" i="5"/>
  <c r="V255" i="5"/>
  <c r="E255" i="5"/>
  <c r="X255" i="5"/>
  <c r="V256" i="5"/>
  <c r="E256" i="5"/>
  <c r="V257" i="5"/>
  <c r="E257" i="5"/>
  <c r="X257" i="5"/>
  <c r="V258" i="5"/>
  <c r="E258" i="5"/>
  <c r="V259" i="5"/>
  <c r="E259" i="5"/>
  <c r="X259" i="5"/>
  <c r="V260" i="5"/>
  <c r="E260" i="5"/>
  <c r="X260" i="5"/>
  <c r="V261" i="5"/>
  <c r="E261" i="5"/>
  <c r="X261" i="5"/>
  <c r="V262" i="5"/>
  <c r="E262" i="5"/>
  <c r="V263" i="5"/>
  <c r="E263" i="5"/>
  <c r="X263" i="5"/>
  <c r="V264" i="5"/>
  <c r="E264" i="5"/>
  <c r="X264" i="5"/>
  <c r="V265" i="5"/>
  <c r="E265" i="5"/>
  <c r="X265" i="5"/>
  <c r="V266" i="5"/>
  <c r="E266" i="5"/>
  <c r="V267" i="5"/>
  <c r="E267" i="5"/>
  <c r="V268" i="5"/>
  <c r="E268" i="5"/>
  <c r="V269" i="5"/>
  <c r="E269" i="5"/>
  <c r="V270" i="5"/>
  <c r="E270" i="5"/>
  <c r="X270" i="5"/>
  <c r="V271" i="5"/>
  <c r="E271" i="5"/>
  <c r="X271" i="5"/>
  <c r="V272" i="5"/>
  <c r="E272" i="5"/>
  <c r="X272" i="5"/>
  <c r="V273" i="5"/>
  <c r="E273" i="5"/>
  <c r="X273" i="5"/>
  <c r="V274" i="5"/>
  <c r="E274" i="5"/>
  <c r="X274" i="5"/>
  <c r="V275" i="5"/>
  <c r="E275" i="5"/>
  <c r="X275" i="5"/>
  <c r="V276" i="5"/>
  <c r="E276" i="5"/>
  <c r="V277" i="5"/>
  <c r="E277" i="5"/>
  <c r="X277" i="5"/>
  <c r="V278" i="5"/>
  <c r="E278" i="5"/>
  <c r="V279" i="5"/>
  <c r="E279" i="5"/>
  <c r="V280" i="5"/>
  <c r="E280" i="5"/>
  <c r="V281" i="5"/>
  <c r="E281" i="5"/>
  <c r="X281" i="5"/>
  <c r="V282" i="5"/>
  <c r="E282" i="5"/>
  <c r="X282" i="5"/>
  <c r="V283" i="5"/>
  <c r="E283" i="5"/>
  <c r="X283" i="5"/>
  <c r="V284" i="5"/>
  <c r="E284" i="5"/>
  <c r="X284" i="5"/>
  <c r="V285" i="5"/>
  <c r="E285" i="5"/>
  <c r="X285" i="5"/>
  <c r="V286" i="5"/>
  <c r="E286" i="5"/>
  <c r="X286" i="5"/>
  <c r="V287" i="5"/>
  <c r="E287" i="5"/>
  <c r="X287" i="5"/>
  <c r="V288" i="5"/>
  <c r="E288" i="5"/>
  <c r="X288" i="5"/>
  <c r="V289" i="5"/>
  <c r="E289" i="5"/>
  <c r="V290" i="5"/>
  <c r="E290" i="5"/>
  <c r="X290" i="5"/>
  <c r="V291" i="5"/>
  <c r="E291" i="5"/>
  <c r="X291" i="5"/>
  <c r="V292" i="5"/>
  <c r="E292" i="5"/>
  <c r="X292" i="5"/>
  <c r="V293" i="5"/>
  <c r="E293" i="5"/>
  <c r="X293" i="5"/>
  <c r="V294" i="5"/>
  <c r="E294" i="5"/>
  <c r="X294" i="5"/>
  <c r="V295" i="5"/>
  <c r="E295" i="5"/>
  <c r="X295" i="5"/>
  <c r="V296" i="5"/>
  <c r="E296" i="5"/>
  <c r="X296" i="5"/>
  <c r="V297" i="5"/>
  <c r="E297" i="5"/>
  <c r="X297" i="5"/>
  <c r="V298" i="5"/>
  <c r="E298" i="5"/>
  <c r="X298" i="5"/>
  <c r="V299" i="5"/>
  <c r="E299" i="5"/>
  <c r="X299" i="5"/>
  <c r="V300" i="5"/>
  <c r="E300" i="5"/>
  <c r="V301" i="5"/>
  <c r="E301" i="5"/>
  <c r="V302" i="5"/>
  <c r="E302" i="5"/>
  <c r="X302" i="5"/>
  <c r="V303" i="5"/>
  <c r="E303" i="5"/>
  <c r="X303" i="5"/>
  <c r="V304" i="5"/>
  <c r="E304" i="5"/>
  <c r="X304" i="5"/>
  <c r="V305" i="5"/>
  <c r="E305" i="5"/>
  <c r="X305" i="5"/>
  <c r="V306" i="5"/>
  <c r="E306" i="5"/>
  <c r="X306" i="5"/>
  <c r="V307" i="5"/>
  <c r="E307" i="5"/>
  <c r="X307" i="5"/>
  <c r="V308" i="5"/>
  <c r="E308" i="5"/>
  <c r="X308" i="5"/>
  <c r="V309" i="5"/>
  <c r="E309" i="5"/>
  <c r="X309" i="5"/>
  <c r="V310" i="5"/>
  <c r="E310" i="5"/>
  <c r="V311" i="5"/>
  <c r="E311" i="5"/>
  <c r="X311" i="5"/>
  <c r="V312" i="5"/>
  <c r="E312" i="5"/>
  <c r="V313" i="5"/>
  <c r="E313" i="5"/>
  <c r="X313" i="5"/>
  <c r="V314" i="5"/>
  <c r="E314" i="5"/>
  <c r="V315" i="5"/>
  <c r="E315" i="5"/>
  <c r="X315" i="5"/>
  <c r="V316" i="5"/>
  <c r="E316" i="5"/>
  <c r="X316" i="5"/>
  <c r="V317" i="5"/>
  <c r="E317" i="5"/>
  <c r="X317" i="5"/>
  <c r="V318" i="5"/>
  <c r="E318" i="5"/>
  <c r="X318" i="5"/>
  <c r="V319" i="5"/>
  <c r="E319" i="5"/>
  <c r="X319" i="5"/>
  <c r="V320" i="5"/>
  <c r="E320" i="5"/>
  <c r="X320" i="5"/>
  <c r="V321" i="5"/>
  <c r="E321" i="5"/>
  <c r="V322" i="5"/>
  <c r="E322" i="5"/>
  <c r="V323" i="5"/>
  <c r="E323" i="5"/>
  <c r="V324" i="5"/>
  <c r="E324" i="5"/>
  <c r="X324" i="5"/>
  <c r="V325" i="5"/>
  <c r="E325" i="5"/>
  <c r="X325" i="5"/>
  <c r="V326" i="5"/>
  <c r="E326" i="5"/>
  <c r="X326" i="5"/>
  <c r="V327" i="5"/>
  <c r="E327" i="5"/>
  <c r="X327" i="5"/>
  <c r="V328" i="5"/>
  <c r="E328" i="5"/>
  <c r="X328" i="5"/>
  <c r="V329" i="5"/>
  <c r="E329" i="5"/>
  <c r="X329" i="5"/>
  <c r="V330" i="5"/>
  <c r="E330" i="5"/>
  <c r="X330" i="5"/>
  <c r="V331" i="5"/>
  <c r="E331" i="5"/>
  <c r="X331" i="5"/>
  <c r="V332" i="5"/>
  <c r="E332" i="5"/>
  <c r="V333" i="5"/>
  <c r="E333" i="5"/>
  <c r="V334" i="5"/>
  <c r="E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X343" i="5"/>
  <c r="V344" i="5"/>
  <c r="E344" i="5"/>
  <c r="X344" i="5"/>
  <c r="V345" i="5"/>
  <c r="E345" i="5"/>
  <c r="V346" i="5"/>
  <c r="E346" i="5"/>
  <c r="X346" i="5"/>
  <c r="V347" i="5"/>
  <c r="E347" i="5"/>
  <c r="X347" i="5"/>
  <c r="V348" i="5"/>
  <c r="E348" i="5"/>
  <c r="X348" i="5"/>
  <c r="V349" i="5"/>
  <c r="E349" i="5"/>
  <c r="X349" i="5"/>
  <c r="V350" i="5"/>
  <c r="E350" i="5"/>
  <c r="X350" i="5"/>
  <c r="V351" i="5"/>
  <c r="E351" i="5"/>
  <c r="X351" i="5"/>
  <c r="V352" i="5"/>
  <c r="E352" i="5"/>
  <c r="X352" i="5"/>
  <c r="V353" i="5"/>
  <c r="E353" i="5"/>
  <c r="V354" i="5"/>
  <c r="E354" i="5"/>
  <c r="X354" i="5"/>
  <c r="V355" i="5"/>
  <c r="E355" i="5"/>
  <c r="V356" i="5"/>
  <c r="E356" i="5"/>
  <c r="V357" i="5"/>
  <c r="E357" i="5"/>
  <c r="X357" i="5"/>
  <c r="V358" i="5"/>
  <c r="E358" i="5"/>
  <c r="X358" i="5"/>
  <c r="V359" i="5"/>
  <c r="E359" i="5"/>
  <c r="X359" i="5"/>
  <c r="V360" i="5"/>
  <c r="E360" i="5"/>
  <c r="X360" i="5"/>
  <c r="V361" i="5"/>
  <c r="E361" i="5"/>
  <c r="X361" i="5"/>
  <c r="V362" i="5"/>
  <c r="E362" i="5"/>
  <c r="X362" i="5"/>
  <c r="V363" i="5"/>
  <c r="E363" i="5"/>
  <c r="X363" i="5"/>
  <c r="V364" i="5"/>
  <c r="E364" i="5"/>
  <c r="V365" i="5"/>
  <c r="E365" i="5"/>
  <c r="X365" i="5"/>
  <c r="V366" i="5"/>
  <c r="E366" i="5"/>
  <c r="V367" i="5"/>
  <c r="E367" i="5"/>
  <c r="V368" i="5"/>
  <c r="E368" i="5"/>
  <c r="V369" i="5"/>
  <c r="E369" i="5"/>
  <c r="X369" i="5"/>
  <c r="V370" i="5"/>
  <c r="E370" i="5"/>
  <c r="X370" i="5"/>
  <c r="V371" i="5"/>
  <c r="E371" i="5"/>
  <c r="X371" i="5"/>
  <c r="V372" i="5"/>
  <c r="E372" i="5"/>
  <c r="X372" i="5"/>
  <c r="V373" i="5"/>
  <c r="E373" i="5"/>
  <c r="X373" i="5"/>
  <c r="V374" i="5"/>
  <c r="E374" i="5"/>
  <c r="X374" i="5"/>
  <c r="V375" i="5"/>
  <c r="E375" i="5"/>
  <c r="X375" i="5"/>
  <c r="V376" i="5"/>
  <c r="E376" i="5"/>
  <c r="V377" i="5"/>
  <c r="E377" i="5"/>
  <c r="X377" i="5"/>
  <c r="V378" i="5"/>
  <c r="E378" i="5"/>
  <c r="V379" i="5"/>
  <c r="E379" i="5"/>
  <c r="X379" i="5"/>
  <c r="V380" i="5"/>
  <c r="E380" i="5"/>
  <c r="X380" i="5"/>
  <c r="V381" i="5"/>
  <c r="E381" i="5"/>
  <c r="X381" i="5"/>
  <c r="V382" i="5"/>
  <c r="E382" i="5"/>
  <c r="X382" i="5"/>
  <c r="V383" i="5"/>
  <c r="E383" i="5"/>
  <c r="X383" i="5"/>
  <c r="V384" i="5"/>
  <c r="E384" i="5"/>
  <c r="X384" i="5"/>
  <c r="V385" i="5"/>
  <c r="E385" i="5"/>
  <c r="X385" i="5"/>
  <c r="V386" i="5"/>
  <c r="E386" i="5"/>
  <c r="X386" i="5"/>
  <c r="V387" i="5"/>
  <c r="E387" i="5"/>
  <c r="X387" i="5"/>
  <c r="V388" i="5"/>
  <c r="E388" i="5"/>
  <c r="X388" i="5"/>
  <c r="V389" i="5"/>
  <c r="E389" i="5"/>
  <c r="V390" i="5"/>
  <c r="E390" i="5"/>
  <c r="X390" i="5"/>
  <c r="V391" i="5"/>
  <c r="E391" i="5"/>
  <c r="V392" i="5"/>
  <c r="E392" i="5"/>
  <c r="X392" i="5"/>
  <c r="V393" i="5"/>
  <c r="E393" i="5"/>
  <c r="X393" i="5"/>
  <c r="V394" i="5"/>
  <c r="E394" i="5"/>
  <c r="X394" i="5"/>
  <c r="V395" i="5"/>
  <c r="E395" i="5"/>
  <c r="X395" i="5"/>
  <c r="V396" i="5"/>
  <c r="E396" i="5"/>
  <c r="X396" i="5"/>
  <c r="V397" i="5"/>
  <c r="E397" i="5"/>
  <c r="X397" i="5"/>
  <c r="V398" i="5"/>
  <c r="E398" i="5"/>
  <c r="V399" i="5"/>
  <c r="E399" i="5"/>
  <c r="X399" i="5"/>
  <c r="V400" i="5"/>
  <c r="E400" i="5"/>
  <c r="V401" i="5"/>
  <c r="E401" i="5"/>
  <c r="V402" i="5"/>
  <c r="E402" i="5"/>
  <c r="X402" i="5"/>
  <c r="V403" i="5"/>
  <c r="E403" i="5"/>
  <c r="X403" i="5"/>
  <c r="V404" i="5"/>
  <c r="E404" i="5"/>
  <c r="X404" i="5"/>
  <c r="V405" i="5"/>
  <c r="E405" i="5"/>
  <c r="X405" i="5"/>
  <c r="V406" i="5"/>
  <c r="E406" i="5"/>
  <c r="X406" i="5"/>
  <c r="V407" i="5"/>
  <c r="E407" i="5"/>
  <c r="X407" i="5"/>
  <c r="V408" i="5"/>
  <c r="E408" i="5"/>
  <c r="X408" i="5"/>
  <c r="V409" i="5"/>
  <c r="E409" i="5"/>
  <c r="X409" i="5"/>
  <c r="V410" i="5"/>
  <c r="E410" i="5"/>
  <c r="V411" i="5"/>
  <c r="E411" i="5"/>
  <c r="X411" i="5"/>
  <c r="V412" i="5"/>
  <c r="E412" i="5"/>
  <c r="X412" i="5"/>
  <c r="V413" i="5"/>
  <c r="E413" i="5"/>
  <c r="X413" i="5"/>
  <c r="V414" i="5"/>
  <c r="E414" i="5"/>
  <c r="X414" i="5"/>
  <c r="V415" i="5"/>
  <c r="E415" i="5"/>
  <c r="X415" i="5"/>
  <c r="V416" i="5"/>
  <c r="E416" i="5"/>
  <c r="X416" i="5"/>
  <c r="V417" i="5"/>
  <c r="E417" i="5"/>
  <c r="X417" i="5"/>
  <c r="V418" i="5"/>
  <c r="E418" i="5"/>
  <c r="X418" i="5"/>
  <c r="V419" i="5"/>
  <c r="E419" i="5"/>
  <c r="V420" i="5"/>
  <c r="E420" i="5"/>
  <c r="V421" i="5"/>
  <c r="E421" i="5"/>
  <c r="V422" i="5"/>
  <c r="E422" i="5"/>
  <c r="X422" i="5"/>
  <c r="V423" i="5"/>
  <c r="E423" i="5"/>
  <c r="V424" i="5"/>
  <c r="E424" i="5"/>
  <c r="X424" i="5"/>
  <c r="V425" i="5"/>
  <c r="E425" i="5"/>
  <c r="X425" i="5"/>
  <c r="V426" i="5"/>
  <c r="E426" i="5"/>
  <c r="X426" i="5"/>
  <c r="V427" i="5"/>
  <c r="E427" i="5"/>
  <c r="X427" i="5"/>
  <c r="V429" i="5"/>
  <c r="E429" i="5"/>
  <c r="X429" i="5"/>
  <c r="V430" i="5"/>
  <c r="E430" i="5"/>
  <c r="X430" i="5"/>
  <c r="V431" i="5"/>
  <c r="E431" i="5"/>
  <c r="X431" i="5"/>
  <c r="V432" i="5"/>
  <c r="E432" i="5"/>
  <c r="V433" i="5"/>
  <c r="E433" i="5"/>
  <c r="V434" i="5"/>
  <c r="E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V455" i="5"/>
  <c r="E455" i="5"/>
  <c r="X455" i="5"/>
  <c r="V456" i="5"/>
  <c r="E456" i="5"/>
  <c r="V457" i="5"/>
  <c r="E457" i="5"/>
  <c r="V458" i="5"/>
  <c r="E458" i="5"/>
  <c r="X458" i="5"/>
  <c r="V459" i="5"/>
  <c r="E459" i="5"/>
  <c r="X459" i="5"/>
  <c r="V460" i="5"/>
  <c r="E460" i="5"/>
  <c r="X460" i="5"/>
  <c r="V461" i="5"/>
  <c r="E461" i="5"/>
  <c r="X461" i="5"/>
  <c r="V462" i="5"/>
  <c r="E462" i="5"/>
  <c r="X462" i="5"/>
  <c r="V463" i="5"/>
  <c r="E463" i="5"/>
  <c r="X463" i="5"/>
  <c r="V464" i="5"/>
  <c r="E464" i="5"/>
  <c r="X464" i="5"/>
  <c r="V465" i="5"/>
  <c r="E465" i="5"/>
  <c r="V466" i="5"/>
  <c r="E466" i="5"/>
  <c r="X466" i="5"/>
  <c r="V467" i="5"/>
  <c r="E467" i="5"/>
  <c r="V468" i="5"/>
  <c r="E468" i="5"/>
  <c r="X468" i="5"/>
  <c r="V469" i="5"/>
  <c r="E469" i="5"/>
  <c r="X469" i="5"/>
  <c r="V470" i="5"/>
  <c r="E470" i="5"/>
  <c r="X470" i="5"/>
  <c r="V471" i="5"/>
  <c r="E471" i="5"/>
  <c r="X471" i="5"/>
  <c r="V472" i="5"/>
  <c r="E472" i="5"/>
  <c r="V473" i="5"/>
  <c r="E473" i="5"/>
  <c r="X473" i="5"/>
  <c r="V474" i="5"/>
  <c r="E474" i="5"/>
  <c r="X474" i="5"/>
  <c r="V475" i="5"/>
  <c r="E475" i="5"/>
  <c r="X475" i="5"/>
  <c r="V476" i="5"/>
  <c r="E476" i="5"/>
  <c r="V477" i="5"/>
  <c r="E477" i="5"/>
  <c r="X477" i="5"/>
  <c r="V478" i="5"/>
  <c r="E478" i="5"/>
  <c r="V479" i="5"/>
  <c r="E479" i="5"/>
  <c r="V480" i="5"/>
  <c r="E480" i="5"/>
  <c r="X480" i="5"/>
  <c r="V481" i="5"/>
  <c r="E481" i="5"/>
  <c r="V482" i="5"/>
  <c r="E482" i="5"/>
  <c r="X482" i="5"/>
  <c r="V483" i="5"/>
  <c r="E483" i="5"/>
  <c r="X483" i="5"/>
  <c r="V484" i="5"/>
  <c r="E484" i="5"/>
  <c r="X484" i="5"/>
  <c r="V485" i="5"/>
  <c r="E485" i="5"/>
  <c r="X485" i="5"/>
  <c r="V486" i="5"/>
  <c r="E486" i="5"/>
  <c r="X486" i="5"/>
  <c r="V487" i="5"/>
  <c r="E487" i="5"/>
  <c r="X487" i="5"/>
  <c r="V488" i="5"/>
  <c r="E488" i="5"/>
  <c r="X488" i="5"/>
  <c r="V489" i="5"/>
  <c r="E489" i="5"/>
  <c r="X489" i="5"/>
  <c r="V490" i="5"/>
  <c r="E490" i="5"/>
  <c r="V491" i="5"/>
  <c r="E491" i="5"/>
  <c r="V492" i="5"/>
  <c r="E492" i="5"/>
  <c r="X492" i="5"/>
  <c r="V493" i="5"/>
  <c r="E493" i="5"/>
  <c r="X493" i="5"/>
  <c r="V494" i="5"/>
  <c r="E494" i="5"/>
  <c r="X494" i="5"/>
  <c r="V495" i="5"/>
  <c r="E495" i="5"/>
  <c r="X495" i="5"/>
  <c r="V496" i="5"/>
  <c r="E496" i="5"/>
  <c r="X496" i="5"/>
  <c r="V497" i="5"/>
  <c r="E497" i="5"/>
  <c r="X497" i="5"/>
  <c r="V498" i="5"/>
  <c r="E498" i="5"/>
  <c r="X498" i="5"/>
  <c r="V499" i="5"/>
  <c r="E499" i="5"/>
  <c r="V500" i="5"/>
  <c r="E500" i="5"/>
  <c r="X500" i="5"/>
  <c r="V501" i="5"/>
  <c r="E501" i="5"/>
  <c r="V502" i="5"/>
  <c r="E502" i="5"/>
  <c r="V503" i="5"/>
  <c r="E503" i="5"/>
  <c r="X503" i="5"/>
  <c r="V504" i="5"/>
  <c r="E504" i="5"/>
  <c r="X504" i="5"/>
  <c r="V505" i="5"/>
  <c r="E505" i="5"/>
  <c r="X505" i="5"/>
  <c r="V506" i="5"/>
  <c r="E506" i="5"/>
  <c r="X506" i="5"/>
  <c r="V507" i="5"/>
  <c r="E507" i="5"/>
  <c r="X507" i="5"/>
  <c r="V508" i="5"/>
  <c r="E508" i="5"/>
  <c r="X508" i="5"/>
  <c r="V509" i="5"/>
  <c r="E509" i="5"/>
  <c r="X509" i="5"/>
  <c r="V510" i="5"/>
  <c r="E510" i="5"/>
  <c r="X510" i="5"/>
  <c r="V511" i="5"/>
  <c r="E511" i="5"/>
  <c r="X511" i="5"/>
  <c r="V512" i="5"/>
  <c r="E512" i="5"/>
  <c r="V513" i="5"/>
  <c r="E513" i="5"/>
  <c r="V514" i="5"/>
  <c r="E514" i="5"/>
  <c r="V515" i="5"/>
  <c r="E515" i="5"/>
  <c r="X515" i="5"/>
  <c r="V516" i="5"/>
  <c r="E516" i="5"/>
  <c r="X516" i="5"/>
  <c r="V517" i="5"/>
  <c r="E517" i="5"/>
  <c r="X517" i="5"/>
  <c r="V518" i="5"/>
  <c r="E518" i="5"/>
  <c r="X518" i="5"/>
  <c r="V519" i="5"/>
  <c r="E519" i="5"/>
  <c r="X519" i="5"/>
  <c r="V520" i="5"/>
  <c r="E520" i="5"/>
  <c r="X520" i="5"/>
  <c r="V521" i="5"/>
  <c r="E521" i="5"/>
  <c r="X521" i="5"/>
  <c r="V522" i="5"/>
  <c r="E522" i="5"/>
  <c r="X522" i="5"/>
  <c r="V523" i="5"/>
  <c r="E523" i="5"/>
  <c r="X523" i="5"/>
  <c r="V524" i="5"/>
  <c r="E524" i="5"/>
  <c r="X524" i="5"/>
  <c r="V525" i="5"/>
  <c r="E525" i="5"/>
  <c r="X525" i="5"/>
  <c r="V526" i="5"/>
  <c r="E526" i="5"/>
  <c r="V527" i="5"/>
  <c r="E527" i="5"/>
  <c r="X527" i="5"/>
  <c r="V528" i="5"/>
  <c r="E528" i="5"/>
  <c r="X528" i="5"/>
  <c r="V529" i="5"/>
  <c r="E529" i="5"/>
  <c r="X529" i="5"/>
  <c r="V530" i="5"/>
  <c r="E530" i="5"/>
  <c r="X530" i="5"/>
  <c r="V531" i="5"/>
  <c r="E531" i="5"/>
  <c r="X531" i="5"/>
  <c r="V532" i="5"/>
  <c r="E532" i="5"/>
  <c r="X532" i="5"/>
  <c r="V533" i="5"/>
  <c r="E533" i="5"/>
  <c r="X533" i="5"/>
  <c r="V534" i="5"/>
  <c r="E534" i="5"/>
  <c r="X534" i="5"/>
  <c r="V535" i="5"/>
  <c r="E535" i="5"/>
  <c r="X535" i="5"/>
  <c r="V536" i="5"/>
  <c r="E536" i="5"/>
  <c r="V537" i="5"/>
  <c r="E537" i="5"/>
  <c r="V538" i="5"/>
  <c r="E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E547" i="5"/>
  <c r="X547" i="5"/>
  <c r="V548" i="5"/>
  <c r="E548" i="5"/>
  <c r="V549" i="5"/>
  <c r="E549" i="5"/>
  <c r="X549" i="5"/>
  <c r="V550" i="5"/>
  <c r="E550" i="5"/>
  <c r="V551" i="5"/>
  <c r="E551" i="5"/>
  <c r="X551" i="5"/>
  <c r="V552" i="5"/>
  <c r="E552" i="5"/>
  <c r="X552" i="5"/>
  <c r="V553" i="5"/>
  <c r="E553" i="5"/>
  <c r="X553" i="5"/>
  <c r="V554" i="5"/>
  <c r="E554" i="5"/>
  <c r="X554" i="5"/>
  <c r="V555" i="5"/>
  <c r="E555" i="5"/>
  <c r="X555" i="5"/>
  <c r="V556" i="5"/>
  <c r="E556" i="5"/>
  <c r="X556" i="5"/>
  <c r="V557" i="5"/>
  <c r="E557" i="5"/>
  <c r="X557" i="5"/>
  <c r="V558" i="5"/>
  <c r="E558" i="5"/>
  <c r="V559" i="5"/>
  <c r="E559" i="5"/>
  <c r="X559" i="5"/>
  <c r="V560" i="5"/>
  <c r="E560" i="5"/>
  <c r="X560" i="5"/>
  <c r="V561" i="5"/>
  <c r="E561" i="5"/>
  <c r="X561" i="5"/>
  <c r="V562" i="5"/>
  <c r="E562" i="5"/>
  <c r="X562" i="5"/>
  <c r="V563" i="5"/>
  <c r="E563" i="5"/>
  <c r="X563" i="5"/>
  <c r="V564" i="5"/>
  <c r="E564" i="5"/>
  <c r="X564" i="5"/>
  <c r="V565" i="5"/>
  <c r="E565" i="5"/>
  <c r="X565" i="5"/>
  <c r="V566" i="5"/>
  <c r="E566" i="5"/>
  <c r="X566" i="5"/>
  <c r="V567" i="5"/>
  <c r="E567" i="5"/>
  <c r="X567" i="5"/>
  <c r="V568" i="5"/>
  <c r="E568" i="5"/>
  <c r="V569" i="5"/>
  <c r="E569" i="5"/>
  <c r="V570" i="5"/>
  <c r="E570" i="5"/>
  <c r="V571" i="5"/>
  <c r="E571" i="5"/>
  <c r="V572" i="5"/>
  <c r="E572" i="5"/>
  <c r="X572" i="5"/>
  <c r="V573" i="5"/>
  <c r="E573" i="5"/>
  <c r="X573" i="5"/>
  <c r="V574" i="5"/>
  <c r="E574" i="5"/>
  <c r="X574" i="5"/>
  <c r="V575" i="5"/>
  <c r="E575" i="5"/>
  <c r="X575" i="5"/>
  <c r="V576" i="5"/>
  <c r="E576" i="5"/>
  <c r="X576" i="5"/>
  <c r="V577" i="5"/>
  <c r="E577" i="5"/>
  <c r="X577" i="5"/>
  <c r="V578" i="5"/>
  <c r="E578" i="5"/>
  <c r="X578" i="5"/>
  <c r="V579" i="5"/>
  <c r="E579" i="5"/>
  <c r="X579" i="5"/>
  <c r="V580" i="5"/>
  <c r="E580" i="5"/>
  <c r="V581" i="5"/>
  <c r="E581" i="5"/>
  <c r="X581" i="5"/>
  <c r="V582" i="5"/>
  <c r="E582" i="5"/>
  <c r="V583" i="5"/>
  <c r="E583" i="5"/>
  <c r="X583" i="5"/>
  <c r="V584" i="5"/>
  <c r="E584" i="5"/>
  <c r="V585" i="5"/>
  <c r="E585" i="5"/>
  <c r="X585" i="5"/>
  <c r="V586" i="5"/>
  <c r="E586" i="5"/>
  <c r="X586" i="5"/>
  <c r="V587" i="5"/>
  <c r="E587" i="5"/>
  <c r="X587" i="5"/>
  <c r="V588" i="5"/>
  <c r="E588" i="5"/>
  <c r="X588" i="5"/>
  <c r="V589" i="5"/>
  <c r="E589" i="5"/>
  <c r="V590" i="5"/>
  <c r="E590" i="5"/>
  <c r="X590" i="5"/>
  <c r="V591" i="5"/>
  <c r="E591" i="5"/>
  <c r="X591" i="5"/>
  <c r="V592" i="5"/>
  <c r="E592" i="5"/>
  <c r="V593" i="5"/>
  <c r="E593" i="5"/>
  <c r="X593" i="5"/>
  <c r="V594" i="5"/>
  <c r="E594" i="5"/>
  <c r="V595" i="5"/>
  <c r="E595" i="5"/>
  <c r="V596" i="5"/>
  <c r="E596" i="5"/>
  <c r="X596" i="5"/>
  <c r="V597" i="5"/>
  <c r="E597" i="5"/>
  <c r="V598" i="5"/>
  <c r="E598" i="5"/>
  <c r="X598" i="5"/>
  <c r="V599" i="5"/>
  <c r="E599" i="5"/>
  <c r="X599" i="5"/>
  <c r="V600" i="5"/>
  <c r="E600" i="5"/>
  <c r="X600" i="5"/>
  <c r="V601" i="5"/>
  <c r="E601" i="5"/>
  <c r="X601" i="5"/>
  <c r="V602" i="5"/>
  <c r="E602" i="5"/>
  <c r="X602" i="5"/>
  <c r="V603" i="5"/>
  <c r="E603" i="5"/>
  <c r="X603" i="5"/>
  <c r="V604" i="5"/>
  <c r="E604" i="5"/>
  <c r="V605" i="5"/>
  <c r="E605" i="5"/>
  <c r="X605" i="5"/>
  <c r="V606" i="5"/>
  <c r="E606" i="5"/>
  <c r="V607" i="5"/>
  <c r="E607" i="5"/>
  <c r="X607" i="5"/>
  <c r="V608" i="5"/>
  <c r="E608" i="5"/>
  <c r="X608" i="5"/>
  <c r="V609" i="5"/>
  <c r="E609" i="5"/>
  <c r="X609" i="5"/>
  <c r="V610" i="5"/>
  <c r="E610" i="5"/>
  <c r="X610" i="5"/>
  <c r="V611" i="5"/>
  <c r="E611" i="5"/>
  <c r="X611" i="5"/>
  <c r="V612" i="5"/>
  <c r="E612" i="5"/>
  <c r="X612" i="5"/>
  <c r="V613" i="5"/>
  <c r="E613" i="5"/>
  <c r="X613" i="5"/>
  <c r="V614" i="5"/>
  <c r="E614" i="5"/>
  <c r="X614" i="5"/>
  <c r="V615" i="5"/>
  <c r="E615" i="5"/>
  <c r="X615" i="5"/>
  <c r="V616" i="5"/>
  <c r="E616" i="5"/>
  <c r="V617" i="5"/>
  <c r="E617" i="5"/>
  <c r="V618" i="5"/>
  <c r="E618" i="5"/>
  <c r="X618" i="5"/>
  <c r="V619" i="5"/>
  <c r="E619" i="5"/>
  <c r="X619" i="5"/>
  <c r="V620" i="5"/>
  <c r="E620" i="5"/>
  <c r="X620" i="5"/>
  <c r="V621" i="5"/>
  <c r="E621" i="5"/>
  <c r="X621" i="5"/>
  <c r="V622" i="5"/>
  <c r="E622" i="5"/>
  <c r="X622" i="5"/>
  <c r="V623" i="5"/>
  <c r="E623" i="5"/>
  <c r="X623" i="5"/>
  <c r="V624" i="5"/>
  <c r="E624" i="5"/>
  <c r="V625" i="5"/>
  <c r="E625" i="5"/>
  <c r="V626" i="5"/>
  <c r="E626" i="5"/>
  <c r="V627" i="5"/>
  <c r="E627" i="5"/>
  <c r="X627" i="5"/>
  <c r="V628" i="5"/>
  <c r="E628" i="5"/>
  <c r="X628" i="5"/>
  <c r="V629" i="5"/>
  <c r="E629" i="5"/>
  <c r="X629" i="5"/>
  <c r="V630" i="5"/>
  <c r="E630" i="5"/>
  <c r="X630" i="5"/>
  <c r="V631" i="5"/>
  <c r="E631" i="5"/>
  <c r="X631" i="5"/>
  <c r="V632" i="5"/>
  <c r="E632" i="5"/>
  <c r="X632" i="5"/>
  <c r="V633" i="5"/>
  <c r="E633" i="5"/>
  <c r="X633" i="5"/>
  <c r="V634" i="5"/>
  <c r="E634" i="5"/>
  <c r="X634" i="5"/>
  <c r="V635" i="5"/>
  <c r="E635" i="5"/>
  <c r="V636" i="5"/>
  <c r="E636" i="5"/>
  <c r="V637" i="5"/>
  <c r="E637" i="5"/>
  <c r="V638" i="5"/>
  <c r="E638" i="5"/>
  <c r="V639" i="5"/>
  <c r="E639" i="5"/>
  <c r="X639" i="5"/>
  <c r="V640" i="5"/>
  <c r="E640" i="5"/>
  <c r="V641" i="5"/>
  <c r="E641" i="5"/>
  <c r="X641" i="5"/>
  <c r="V642" i="5"/>
  <c r="E642" i="5"/>
  <c r="X642" i="5"/>
  <c r="V643" i="5"/>
  <c r="E643" i="5"/>
  <c r="X643" i="5"/>
  <c r="V644" i="5"/>
  <c r="E644" i="5"/>
  <c r="X644" i="5"/>
  <c r="V645" i="5"/>
  <c r="E645" i="5"/>
  <c r="X645" i="5"/>
  <c r="V646" i="5"/>
  <c r="E646" i="5"/>
  <c r="X646" i="5"/>
  <c r="V647" i="5"/>
  <c r="E647" i="5"/>
  <c r="X647" i="5"/>
  <c r="V648" i="5"/>
  <c r="E648" i="5"/>
  <c r="V649" i="5"/>
  <c r="E649" i="5"/>
  <c r="X649" i="5"/>
  <c r="V650" i="5"/>
  <c r="E650" i="5"/>
  <c r="V651" i="5"/>
  <c r="E651" i="5"/>
  <c r="V652" i="5"/>
  <c r="E652" i="5"/>
  <c r="X652" i="5"/>
  <c r="V653" i="5"/>
  <c r="E653" i="5"/>
  <c r="X653" i="5"/>
  <c r="V654" i="5"/>
  <c r="E654" i="5"/>
  <c r="X654" i="5"/>
  <c r="V655" i="5"/>
  <c r="E655" i="5"/>
  <c r="X655" i="5"/>
  <c r="V656" i="5"/>
  <c r="E656" i="5"/>
  <c r="X656" i="5"/>
  <c r="V657" i="5"/>
  <c r="E657" i="5"/>
  <c r="X657" i="5"/>
  <c r="V658" i="5"/>
  <c r="E658" i="5"/>
  <c r="X658" i="5"/>
  <c r="V659" i="5"/>
  <c r="E659" i="5"/>
  <c r="X659" i="5"/>
  <c r="V660" i="5"/>
  <c r="E660" i="5"/>
  <c r="X660" i="5"/>
  <c r="V661" i="5"/>
  <c r="E661" i="5"/>
  <c r="V662" i="5"/>
  <c r="E662" i="5"/>
  <c r="X662" i="5"/>
  <c r="V663" i="5"/>
  <c r="E663" i="5"/>
  <c r="V664" i="5"/>
  <c r="E664" i="5"/>
  <c r="V665" i="5"/>
  <c r="E665" i="5"/>
  <c r="X665" i="5"/>
  <c r="V666" i="5"/>
  <c r="E666" i="5"/>
  <c r="X666" i="5"/>
  <c r="V667" i="5"/>
  <c r="E667" i="5"/>
  <c r="X667" i="5"/>
  <c r="V668" i="5"/>
  <c r="E668" i="5"/>
  <c r="X668" i="5"/>
  <c r="V669" i="5"/>
  <c r="E669" i="5"/>
  <c r="X669" i="5"/>
  <c r="V670" i="5"/>
  <c r="E670" i="5"/>
  <c r="X670" i="5"/>
  <c r="V671" i="5"/>
  <c r="E671" i="5"/>
  <c r="X671" i="5"/>
  <c r="V672" i="5"/>
  <c r="E672" i="5"/>
  <c r="X672" i="5"/>
  <c r="V673" i="5"/>
  <c r="E673" i="5"/>
  <c r="V674" i="5"/>
  <c r="E674" i="5"/>
  <c r="X674" i="5"/>
  <c r="V675" i="5"/>
  <c r="E675" i="5"/>
  <c r="X675" i="5"/>
  <c r="V676" i="5"/>
  <c r="E676" i="5"/>
  <c r="X676" i="5"/>
  <c r="V677" i="5"/>
  <c r="E677" i="5"/>
  <c r="X677" i="5"/>
  <c r="V678" i="5"/>
  <c r="E678" i="5"/>
  <c r="X678" i="5"/>
  <c r="V679" i="5"/>
  <c r="E679" i="5"/>
  <c r="X679" i="5"/>
  <c r="V680" i="5"/>
  <c r="E680" i="5"/>
  <c r="X680" i="5"/>
  <c r="V681" i="5"/>
  <c r="E681" i="5"/>
  <c r="V682" i="5"/>
  <c r="E682" i="5"/>
  <c r="X682" i="5"/>
  <c r="V683" i="5"/>
  <c r="E683" i="5"/>
  <c r="V684" i="5"/>
  <c r="E684" i="5"/>
  <c r="X684" i="5"/>
  <c r="V685" i="5"/>
  <c r="E685" i="5"/>
  <c r="X685" i="5"/>
  <c r="V686" i="5"/>
  <c r="E686" i="5"/>
  <c r="X686" i="5"/>
  <c r="V687" i="5"/>
  <c r="E687" i="5"/>
  <c r="X687" i="5"/>
  <c r="V688" i="5"/>
  <c r="E688" i="5"/>
  <c r="X688" i="5"/>
  <c r="V689" i="5"/>
  <c r="E689" i="5"/>
  <c r="X689" i="5"/>
  <c r="V690" i="5"/>
  <c r="E690" i="5"/>
  <c r="X690" i="5"/>
  <c r="V691" i="5"/>
  <c r="E691" i="5"/>
  <c r="X691" i="5"/>
  <c r="V692" i="5"/>
  <c r="E692" i="5"/>
  <c r="V693" i="5"/>
  <c r="E693" i="5"/>
  <c r="X693" i="5"/>
  <c r="V694" i="5"/>
  <c r="E694" i="5"/>
  <c r="V695" i="5"/>
  <c r="E695" i="5"/>
  <c r="V696" i="5"/>
  <c r="E696" i="5"/>
  <c r="V697" i="5"/>
  <c r="E697" i="5"/>
  <c r="X697" i="5"/>
  <c r="V698" i="5"/>
  <c r="E698" i="5"/>
  <c r="X698" i="5"/>
  <c r="V699" i="5"/>
  <c r="E699" i="5"/>
  <c r="X699" i="5"/>
  <c r="V700" i="5"/>
  <c r="E700" i="5"/>
  <c r="X700" i="5"/>
  <c r="V701" i="5"/>
  <c r="E701" i="5"/>
  <c r="X701" i="5"/>
  <c r="V702" i="5"/>
  <c r="E702" i="5"/>
  <c r="X702" i="5"/>
  <c r="V703" i="5"/>
  <c r="E703" i="5"/>
  <c r="X703" i="5"/>
  <c r="V704" i="5"/>
  <c r="E704" i="5"/>
  <c r="X704" i="5"/>
  <c r="V705" i="5"/>
  <c r="E705" i="5"/>
  <c r="X705" i="5"/>
  <c r="V706" i="5"/>
  <c r="E706" i="5"/>
  <c r="V707" i="5"/>
  <c r="E707" i="5"/>
  <c r="V708" i="5"/>
  <c r="E708" i="5"/>
  <c r="X708" i="5"/>
  <c r="V709" i="5"/>
  <c r="E709" i="5"/>
  <c r="X709" i="5"/>
  <c r="V710" i="5"/>
  <c r="E710" i="5"/>
  <c r="X710" i="5"/>
  <c r="V711" i="5"/>
  <c r="E711" i="5"/>
  <c r="X711" i="5"/>
  <c r="V712" i="5"/>
  <c r="E712" i="5"/>
  <c r="X712" i="5"/>
  <c r="V713" i="5"/>
  <c r="E713" i="5"/>
  <c r="X713" i="5"/>
  <c r="V714" i="5"/>
  <c r="E714" i="5"/>
  <c r="X714" i="5"/>
  <c r="V715" i="5"/>
  <c r="E715" i="5"/>
  <c r="X715" i="5"/>
  <c r="V716" i="5"/>
  <c r="E716" i="5"/>
  <c r="X716" i="5"/>
  <c r="V717" i="5"/>
  <c r="E717" i="5"/>
  <c r="V718" i="5"/>
  <c r="E718" i="5"/>
  <c r="X718" i="5"/>
  <c r="V719" i="5"/>
  <c r="E719" i="5"/>
  <c r="V720" i="5"/>
  <c r="E720" i="5"/>
  <c r="X720" i="5"/>
  <c r="V721" i="5"/>
  <c r="E721" i="5"/>
  <c r="X721" i="5"/>
  <c r="V722" i="5"/>
  <c r="E722" i="5"/>
  <c r="X722" i="5"/>
  <c r="V723" i="5"/>
  <c r="E723" i="5"/>
  <c r="X723" i="5"/>
  <c r="V724" i="5"/>
  <c r="E724" i="5"/>
  <c r="X724" i="5"/>
  <c r="V725" i="5"/>
  <c r="E725" i="5"/>
  <c r="X725" i="5"/>
  <c r="V726" i="5"/>
  <c r="E726" i="5"/>
  <c r="V727" i="5"/>
  <c r="E727" i="5"/>
  <c r="X727" i="5"/>
  <c r="V728" i="5"/>
  <c r="E728" i="5"/>
  <c r="X728" i="5"/>
  <c r="V729" i="5"/>
  <c r="E729" i="5"/>
  <c r="X729" i="5"/>
  <c r="V730" i="5"/>
  <c r="E730" i="5"/>
  <c r="V731" i="5"/>
  <c r="E731" i="5"/>
  <c r="X731" i="5"/>
  <c r="V732" i="5"/>
  <c r="E732" i="5"/>
  <c r="V733" i="5"/>
  <c r="E733" i="5"/>
  <c r="X733" i="5"/>
  <c r="V734" i="5"/>
  <c r="E734" i="5"/>
  <c r="X734" i="5"/>
  <c r="V735" i="5"/>
  <c r="E735" i="5"/>
  <c r="X735" i="5"/>
  <c r="V736" i="5"/>
  <c r="E736" i="5"/>
  <c r="X736" i="5"/>
  <c r="V737" i="5"/>
  <c r="E737" i="5"/>
  <c r="X737" i="5"/>
  <c r="V738" i="5"/>
  <c r="E738" i="5"/>
  <c r="X738" i="5"/>
  <c r="V739" i="5"/>
  <c r="E739" i="5"/>
  <c r="X739" i="5"/>
  <c r="V740" i="5"/>
  <c r="E740" i="5"/>
  <c r="X740" i="5"/>
  <c r="V741" i="5"/>
  <c r="E741" i="5"/>
  <c r="V742" i="5"/>
  <c r="E742" i="5"/>
  <c r="V743" i="5"/>
  <c r="E743" i="5"/>
  <c r="X743" i="5"/>
  <c r="V744" i="5"/>
  <c r="E744" i="5"/>
  <c r="X744" i="5"/>
  <c r="V745" i="5"/>
  <c r="E745" i="5"/>
  <c r="X745" i="5"/>
  <c r="V746" i="5"/>
  <c r="E746" i="5"/>
  <c r="X746" i="5"/>
  <c r="V747" i="5"/>
  <c r="E747" i="5"/>
  <c r="X747" i="5"/>
  <c r="V748" i="5"/>
  <c r="E748" i="5"/>
  <c r="X748" i="5"/>
  <c r="V749" i="5"/>
  <c r="E749" i="5"/>
  <c r="X749" i="5"/>
  <c r="V750" i="5"/>
  <c r="E750" i="5"/>
  <c r="V751" i="5"/>
  <c r="E751" i="5"/>
  <c r="V752" i="5"/>
  <c r="E752" i="5"/>
  <c r="X752" i="5"/>
  <c r="V753" i="5"/>
  <c r="E753" i="5"/>
  <c r="X753" i="5"/>
  <c r="V754" i="5"/>
  <c r="E754" i="5"/>
  <c r="X754" i="5"/>
  <c r="V755" i="5"/>
  <c r="E755" i="5"/>
  <c r="X755" i="5"/>
  <c r="V756" i="5"/>
  <c r="E756" i="5"/>
  <c r="X756" i="5"/>
  <c r="V757" i="5"/>
  <c r="E757" i="5"/>
  <c r="X757" i="5"/>
  <c r="V758" i="5"/>
  <c r="E758" i="5"/>
  <c r="V759" i="5"/>
  <c r="E759" i="5"/>
  <c r="X759" i="5"/>
  <c r="V760" i="5"/>
  <c r="E760" i="5"/>
  <c r="X760" i="5"/>
  <c r="V761" i="5"/>
  <c r="E761" i="5"/>
  <c r="V762" i="5"/>
  <c r="E762" i="5"/>
  <c r="X762" i="5"/>
  <c r="V763" i="5"/>
  <c r="E763" i="5"/>
  <c r="V764" i="5"/>
  <c r="E764" i="5"/>
  <c r="X764" i="5"/>
  <c r="V765" i="5"/>
  <c r="E765" i="5"/>
  <c r="V766" i="5"/>
  <c r="E766" i="5"/>
  <c r="X766" i="5"/>
  <c r="V767" i="5"/>
  <c r="E767" i="5"/>
  <c r="X767" i="5"/>
  <c r="V768" i="5"/>
  <c r="E768" i="5"/>
  <c r="X768" i="5"/>
  <c r="V769" i="5"/>
  <c r="E769" i="5"/>
  <c r="X769" i="5"/>
  <c r="V770" i="5"/>
  <c r="E770" i="5"/>
  <c r="X770" i="5"/>
  <c r="V771" i="5"/>
  <c r="E771" i="5"/>
  <c r="X771" i="5"/>
  <c r="V772" i="5"/>
  <c r="E772" i="5"/>
  <c r="X772" i="5"/>
  <c r="V773" i="5"/>
  <c r="E773" i="5"/>
  <c r="X773" i="5"/>
  <c r="V774" i="5"/>
  <c r="E774" i="5"/>
  <c r="V775" i="5"/>
  <c r="E775" i="5"/>
  <c r="V776" i="5"/>
  <c r="E776" i="5"/>
  <c r="V777" i="5"/>
  <c r="E777" i="5"/>
  <c r="X777" i="5"/>
  <c r="V778" i="5"/>
  <c r="E778" i="5"/>
  <c r="V779" i="5"/>
  <c r="E779" i="5"/>
  <c r="X779" i="5"/>
  <c r="V780" i="5"/>
  <c r="E780" i="5"/>
  <c r="X780" i="5"/>
  <c r="V781" i="5"/>
  <c r="E781" i="5"/>
  <c r="X781" i="5"/>
  <c r="V782" i="5"/>
  <c r="E782" i="5"/>
  <c r="X782" i="5"/>
  <c r="V783" i="5"/>
  <c r="E783" i="5"/>
  <c r="X783" i="5"/>
  <c r="V784" i="5"/>
  <c r="E784" i="5"/>
  <c r="X784" i="5"/>
  <c r="V785" i="5"/>
  <c r="E785" i="5"/>
  <c r="X785" i="5"/>
  <c r="V786" i="5"/>
  <c r="E786" i="5"/>
  <c r="V787" i="5"/>
  <c r="E787" i="5"/>
  <c r="X787" i="5"/>
  <c r="V788" i="5"/>
  <c r="E788" i="5"/>
  <c r="V789" i="5"/>
  <c r="E789" i="5"/>
  <c r="V790" i="5"/>
  <c r="E790" i="5"/>
  <c r="X790" i="5"/>
  <c r="V791" i="5"/>
  <c r="E791" i="5"/>
  <c r="X791" i="5"/>
  <c r="V792" i="5"/>
  <c r="E792" i="5"/>
  <c r="X792" i="5"/>
  <c r="V793" i="5"/>
  <c r="E793" i="5"/>
  <c r="X793" i="5"/>
  <c r="V794" i="5"/>
  <c r="E794" i="5"/>
  <c r="X794" i="5"/>
  <c r="V795" i="5"/>
  <c r="E795" i="5"/>
  <c r="X795" i="5"/>
  <c r="V796" i="5"/>
  <c r="E796" i="5"/>
  <c r="X796" i="5"/>
  <c r="V797" i="5"/>
  <c r="E797" i="5"/>
  <c r="X797" i="5"/>
  <c r="V798" i="5"/>
  <c r="E798" i="5"/>
  <c r="V799" i="5"/>
  <c r="E799" i="5"/>
  <c r="V800" i="5"/>
  <c r="E800" i="5"/>
  <c r="X800" i="5"/>
  <c r="V801" i="5"/>
  <c r="E801" i="5"/>
  <c r="X801" i="5"/>
  <c r="V802" i="5"/>
  <c r="E802" i="5"/>
  <c r="X802" i="5"/>
  <c r="V803" i="5"/>
  <c r="E803" i="5"/>
  <c r="X803" i="5"/>
  <c r="V804" i="5"/>
  <c r="E804" i="5"/>
  <c r="X804" i="5"/>
  <c r="V805" i="5"/>
  <c r="E805" i="5"/>
  <c r="X805" i="5"/>
  <c r="V806" i="5"/>
  <c r="E806" i="5"/>
  <c r="X806" i="5"/>
  <c r="V807" i="5"/>
  <c r="E807" i="5"/>
  <c r="X807" i="5"/>
  <c r="V808" i="5"/>
  <c r="E808" i="5"/>
  <c r="V809" i="5"/>
  <c r="E809" i="5"/>
  <c r="V810" i="5"/>
  <c r="E810" i="5"/>
  <c r="V811" i="5"/>
  <c r="E811" i="5"/>
  <c r="X811" i="5"/>
  <c r="V812" i="5"/>
  <c r="E812" i="5"/>
  <c r="V813" i="5"/>
  <c r="E813" i="5"/>
  <c r="X813" i="5"/>
  <c r="V814" i="5"/>
  <c r="E814" i="5"/>
  <c r="X814" i="5"/>
  <c r="V815" i="5"/>
  <c r="E815" i="5"/>
  <c r="X815" i="5"/>
  <c r="V816" i="5"/>
  <c r="E816" i="5"/>
  <c r="X816" i="5"/>
  <c r="V817" i="5"/>
  <c r="E817" i="5"/>
  <c r="X817" i="5"/>
  <c r="V818" i="5"/>
  <c r="E818" i="5"/>
  <c r="X818" i="5"/>
  <c r="V819" i="5"/>
  <c r="E819" i="5"/>
  <c r="V820" i="5"/>
  <c r="E820" i="5"/>
  <c r="X820" i="5"/>
  <c r="V821" i="5"/>
  <c r="E821" i="5"/>
  <c r="V822" i="5"/>
  <c r="E822" i="5"/>
  <c r="V823" i="5"/>
  <c r="E823" i="5"/>
  <c r="X823" i="5"/>
  <c r="V824" i="5"/>
  <c r="E824" i="5"/>
  <c r="X824" i="5"/>
  <c r="V825" i="5"/>
  <c r="E825" i="5"/>
  <c r="X825" i="5"/>
  <c r="V826" i="5"/>
  <c r="E826" i="5"/>
  <c r="X826" i="5"/>
  <c r="V827" i="5"/>
  <c r="E827" i="5"/>
  <c r="X827" i="5"/>
  <c r="V828" i="5"/>
  <c r="E828" i="5"/>
  <c r="X828" i="5"/>
  <c r="V829" i="5"/>
  <c r="E829" i="5"/>
  <c r="X829" i="5"/>
  <c r="V830" i="5"/>
  <c r="E830" i="5"/>
  <c r="X830" i="5"/>
  <c r="V831" i="5"/>
  <c r="E831" i="5"/>
  <c r="X831" i="5"/>
  <c r="V832" i="5"/>
  <c r="E832" i="5"/>
  <c r="V833" i="5"/>
  <c r="E833" i="5"/>
  <c r="V834" i="5"/>
  <c r="E834" i="5"/>
  <c r="V835" i="5"/>
  <c r="E835" i="5"/>
  <c r="X835" i="5"/>
  <c r="V836" i="5"/>
  <c r="E836" i="5"/>
  <c r="X836" i="5"/>
  <c r="V837" i="5"/>
  <c r="E837" i="5"/>
  <c r="X837" i="5"/>
  <c r="V838" i="5"/>
  <c r="E838" i="5"/>
  <c r="X838" i="5"/>
  <c r="V839" i="5"/>
  <c r="E839" i="5"/>
  <c r="X839" i="5"/>
  <c r="V840" i="5"/>
  <c r="E840" i="5"/>
  <c r="X840" i="5"/>
  <c r="V841" i="5"/>
  <c r="E841" i="5"/>
  <c r="X841" i="5"/>
  <c r="V842" i="5"/>
  <c r="E842" i="5"/>
  <c r="X842" i="5"/>
  <c r="V843" i="5"/>
  <c r="E843" i="5"/>
  <c r="X843" i="5"/>
  <c r="V844" i="5"/>
  <c r="E844" i="5"/>
  <c r="X844" i="5"/>
  <c r="V845" i="5"/>
  <c r="E845" i="5"/>
  <c r="X845" i="5"/>
  <c r="V846" i="5"/>
  <c r="E846" i="5"/>
  <c r="V847" i="5"/>
  <c r="E847" i="5"/>
  <c r="X847" i="5"/>
  <c r="V848" i="5"/>
  <c r="E848" i="5"/>
  <c r="X848" i="5"/>
  <c r="V849" i="5"/>
  <c r="E849" i="5"/>
  <c r="X849" i="5"/>
  <c r="V850" i="5"/>
  <c r="E850" i="5"/>
  <c r="X850" i="5"/>
  <c r="V851" i="5"/>
  <c r="E851" i="5"/>
  <c r="X851" i="5"/>
  <c r="V852" i="5"/>
  <c r="E852" i="5"/>
  <c r="X852" i="5"/>
  <c r="V853" i="5"/>
  <c r="E853" i="5"/>
  <c r="V854" i="5"/>
  <c r="E854" i="5"/>
  <c r="X854" i="5"/>
  <c r="V855" i="5"/>
  <c r="E855" i="5"/>
  <c r="X855" i="5"/>
  <c r="V856" i="5"/>
  <c r="E856" i="5"/>
  <c r="V857" i="5"/>
  <c r="E857" i="5"/>
  <c r="V858" i="5"/>
  <c r="E858" i="5"/>
  <c r="V859" i="5"/>
  <c r="E859" i="5"/>
  <c r="X859" i="5"/>
  <c r="V860" i="5"/>
  <c r="E860" i="5"/>
  <c r="X860" i="5"/>
  <c r="V861" i="5"/>
  <c r="E861" i="5"/>
  <c r="X861" i="5"/>
  <c r="V862" i="5"/>
  <c r="E862" i="5"/>
  <c r="X862" i="5"/>
  <c r="V863" i="5"/>
  <c r="E863" i="5"/>
  <c r="X863" i="5"/>
  <c r="V864" i="5"/>
  <c r="E864" i="5"/>
  <c r="X864" i="5"/>
  <c r="V865" i="5"/>
  <c r="E865" i="5"/>
  <c r="X865" i="5"/>
  <c r="V866" i="5"/>
  <c r="E866" i="5"/>
  <c r="X866" i="5"/>
  <c r="V867" i="5"/>
  <c r="E867" i="5"/>
  <c r="X867" i="5"/>
  <c r="V868" i="5"/>
  <c r="E868" i="5"/>
  <c r="V869" i="5"/>
  <c r="E869" i="5"/>
  <c r="X869" i="5"/>
  <c r="V870" i="5"/>
  <c r="E870" i="5"/>
  <c r="V871" i="5"/>
  <c r="E871" i="5"/>
  <c r="X871" i="5"/>
  <c r="V872" i="5"/>
  <c r="E872" i="5"/>
  <c r="X872" i="5"/>
  <c r="V873" i="5"/>
  <c r="E873" i="5"/>
  <c r="X873" i="5"/>
  <c r="V874" i="5"/>
  <c r="E874" i="5"/>
  <c r="X874" i="5"/>
  <c r="V875" i="5"/>
  <c r="E875" i="5"/>
  <c r="X875" i="5"/>
  <c r="V876" i="5"/>
  <c r="E876" i="5"/>
  <c r="X876" i="5"/>
  <c r="V877" i="5"/>
  <c r="E877" i="5"/>
  <c r="V878" i="5"/>
  <c r="E878" i="5"/>
  <c r="X878" i="5"/>
  <c r="V879" i="5"/>
  <c r="E879" i="5"/>
  <c r="V880" i="5"/>
  <c r="E880" i="5"/>
  <c r="V881" i="5"/>
  <c r="E881" i="5"/>
  <c r="X881" i="5"/>
  <c r="V882" i="5"/>
  <c r="E882" i="5"/>
  <c r="X882" i="5"/>
  <c r="V883" i="5"/>
  <c r="E883" i="5"/>
  <c r="X883" i="5"/>
  <c r="V884" i="5"/>
  <c r="E884" i="5"/>
  <c r="X884" i="5"/>
  <c r="V885" i="5"/>
  <c r="E885" i="5"/>
  <c r="X885" i="5"/>
  <c r="V886" i="5"/>
  <c r="E886" i="5"/>
  <c r="X886" i="5"/>
  <c r="V887" i="5"/>
  <c r="E887" i="5"/>
  <c r="X887" i="5"/>
  <c r="V888" i="5"/>
  <c r="E888" i="5"/>
  <c r="V889" i="5"/>
  <c r="E889" i="5"/>
  <c r="V890" i="5"/>
  <c r="E890" i="5"/>
  <c r="X890" i="5"/>
  <c r="V891" i="5"/>
  <c r="E891" i="5"/>
  <c r="X891" i="5"/>
  <c r="V892" i="5"/>
  <c r="E892" i="5"/>
  <c r="V893" i="5"/>
  <c r="E893" i="5"/>
  <c r="X893" i="5"/>
  <c r="V894" i="5"/>
  <c r="E894" i="5"/>
  <c r="X894" i="5"/>
  <c r="V895" i="5"/>
  <c r="E895" i="5"/>
  <c r="X895" i="5"/>
  <c r="V896" i="5"/>
  <c r="E896" i="5"/>
  <c r="X896" i="5"/>
  <c r="V897" i="5"/>
  <c r="E897" i="5"/>
  <c r="V898" i="5"/>
  <c r="E898" i="5"/>
  <c r="X898" i="5"/>
  <c r="V899" i="5"/>
  <c r="E899" i="5"/>
  <c r="X899" i="5"/>
  <c r="V900" i="5"/>
  <c r="E900" i="5"/>
  <c r="X900" i="5"/>
  <c r="V901" i="5"/>
  <c r="E901" i="5"/>
  <c r="X901" i="5"/>
  <c r="V902" i="5"/>
  <c r="E902" i="5"/>
  <c r="X902" i="5"/>
  <c r="V903" i="5"/>
  <c r="E903" i="5"/>
  <c r="X903" i="5"/>
  <c r="V904" i="5"/>
  <c r="E904" i="5"/>
  <c r="X904" i="5"/>
  <c r="V905" i="5"/>
  <c r="E905" i="5"/>
  <c r="X905" i="5"/>
  <c r="V906" i="5"/>
  <c r="E906" i="5"/>
  <c r="V907" i="5"/>
  <c r="E907" i="5"/>
  <c r="V908" i="5"/>
  <c r="E908" i="5"/>
  <c r="X908" i="5"/>
  <c r="V909" i="5"/>
  <c r="E909" i="5"/>
  <c r="X909" i="5"/>
  <c r="V910" i="5"/>
  <c r="E910" i="5"/>
  <c r="X910" i="5"/>
  <c r="V911" i="5"/>
  <c r="E911" i="5"/>
  <c r="X911" i="5"/>
  <c r="V912" i="5"/>
  <c r="E912" i="5"/>
  <c r="X912" i="5"/>
  <c r="V913" i="5"/>
  <c r="E913" i="5"/>
  <c r="X913" i="5"/>
  <c r="V914" i="5"/>
  <c r="E914" i="5"/>
  <c r="X914" i="5"/>
  <c r="V915" i="5"/>
  <c r="E915" i="5"/>
  <c r="V916" i="5"/>
  <c r="E916" i="5"/>
  <c r="V917" i="5"/>
  <c r="E917" i="5"/>
  <c r="X917" i="5"/>
  <c r="V918" i="5"/>
  <c r="E918" i="5"/>
  <c r="X918" i="5"/>
  <c r="V919" i="5"/>
  <c r="E919" i="5"/>
  <c r="X919" i="5"/>
  <c r="V920" i="5"/>
  <c r="E920" i="5"/>
  <c r="X920" i="5"/>
  <c r="V921" i="5"/>
  <c r="E921" i="5"/>
  <c r="X921" i="5"/>
  <c r="V922" i="5"/>
  <c r="E922" i="5"/>
  <c r="X922" i="5"/>
  <c r="V923" i="5"/>
  <c r="E923" i="5"/>
  <c r="X923" i="5"/>
  <c r="V924" i="5"/>
  <c r="E924" i="5"/>
  <c r="V925" i="5"/>
  <c r="E925" i="5"/>
  <c r="X925" i="5"/>
  <c r="V926" i="5"/>
  <c r="E926" i="5"/>
  <c r="X926" i="5"/>
  <c r="V927" i="5"/>
  <c r="E927" i="5"/>
  <c r="X927" i="5"/>
  <c r="V929" i="5"/>
  <c r="E929" i="5"/>
  <c r="X929" i="5"/>
  <c r="V930" i="5"/>
  <c r="E930" i="5"/>
  <c r="V931" i="5"/>
  <c r="E931" i="5"/>
  <c r="X931" i="5"/>
  <c r="V932" i="5"/>
  <c r="E932" i="5"/>
  <c r="X932" i="5"/>
  <c r="V933" i="5"/>
  <c r="E933" i="5"/>
  <c r="V934" i="5"/>
  <c r="E934" i="5"/>
  <c r="X934" i="5"/>
  <c r="V935" i="5"/>
  <c r="E935" i="5"/>
  <c r="V936" i="5"/>
  <c r="E936" i="5"/>
  <c r="V937" i="5"/>
  <c r="E937" i="5"/>
  <c r="X937" i="5"/>
  <c r="V938" i="5"/>
  <c r="E938" i="5"/>
  <c r="X938" i="5"/>
  <c r="V939" i="5"/>
  <c r="E939" i="5"/>
  <c r="X939" i="5"/>
  <c r="V940" i="5"/>
  <c r="E940" i="5"/>
  <c r="X940" i="5"/>
  <c r="V941" i="5"/>
  <c r="E941" i="5"/>
  <c r="X941" i="5"/>
  <c r="V942" i="5"/>
  <c r="E942" i="5"/>
  <c r="V943" i="5"/>
  <c r="E943" i="5"/>
  <c r="V944" i="5"/>
  <c r="E944" i="5"/>
  <c r="X944" i="5"/>
  <c r="V945" i="5"/>
  <c r="E945" i="5"/>
  <c r="X945" i="5"/>
  <c r="V946" i="5"/>
  <c r="E946" i="5"/>
  <c r="X946" i="5"/>
  <c r="V947" i="5"/>
  <c r="E947" i="5"/>
  <c r="X947" i="5"/>
  <c r="V948" i="5"/>
  <c r="E948" i="5"/>
  <c r="X948" i="5"/>
  <c r="V949" i="5"/>
  <c r="E949" i="5"/>
  <c r="X949" i="5"/>
  <c r="V950" i="5"/>
  <c r="E950" i="5"/>
  <c r="X950" i="5"/>
  <c r="V951" i="5"/>
  <c r="E951" i="5"/>
  <c r="X951" i="5"/>
  <c r="V952" i="5"/>
  <c r="E952" i="5"/>
  <c r="V953" i="5"/>
  <c r="E953" i="5"/>
  <c r="V954" i="5"/>
  <c r="E954" i="5"/>
  <c r="X954" i="5"/>
  <c r="V955" i="5"/>
  <c r="E955" i="5"/>
  <c r="X955" i="5"/>
  <c r="V956" i="5"/>
  <c r="E956" i="5"/>
  <c r="X956" i="5"/>
  <c r="V957" i="5"/>
  <c r="E957" i="5"/>
  <c r="X957" i="5"/>
  <c r="V958" i="5"/>
  <c r="E958" i="5"/>
  <c r="X958" i="5"/>
  <c r="V959" i="5"/>
  <c r="E959" i="5"/>
  <c r="X959" i="5"/>
  <c r="V961" i="5"/>
  <c r="E961" i="5"/>
  <c r="X961" i="5"/>
  <c r="V962" i="5"/>
  <c r="E962" i="5"/>
  <c r="V963" i="5"/>
  <c r="E963" i="5"/>
  <c r="V964" i="5"/>
  <c r="E964" i="5"/>
  <c r="X964" i="5"/>
  <c r="V965" i="5"/>
  <c r="E965" i="5"/>
  <c r="X965" i="5"/>
  <c r="V966" i="5"/>
  <c r="E966" i="5"/>
  <c r="X966" i="5"/>
  <c r="V967" i="5"/>
  <c r="E967" i="5"/>
  <c r="V968" i="5"/>
  <c r="E968" i="5"/>
  <c r="X968" i="5"/>
  <c r="V969" i="5"/>
  <c r="E969" i="5"/>
  <c r="X969" i="5"/>
  <c r="V970" i="5"/>
  <c r="E970" i="5"/>
  <c r="X970" i="5"/>
  <c r="V971" i="5"/>
  <c r="E971" i="5"/>
  <c r="V972" i="5"/>
  <c r="E972" i="5"/>
  <c r="V973" i="5"/>
  <c r="E973" i="5"/>
  <c r="X973" i="5"/>
  <c r="V974" i="5"/>
  <c r="E974" i="5"/>
  <c r="X974" i="5"/>
  <c r="V975" i="5"/>
  <c r="E975" i="5"/>
  <c r="X975" i="5"/>
  <c r="V976" i="5"/>
  <c r="E976" i="5"/>
  <c r="X976" i="5"/>
  <c r="V977" i="5"/>
  <c r="E977" i="5"/>
  <c r="X977" i="5"/>
  <c r="V978" i="5"/>
  <c r="E978" i="5"/>
  <c r="X978" i="5"/>
  <c r="V979" i="5"/>
  <c r="E979" i="5"/>
  <c r="X979" i="5"/>
  <c r="V980" i="5"/>
  <c r="E980" i="5"/>
  <c r="V981" i="5"/>
  <c r="E981" i="5"/>
  <c r="X981" i="5"/>
  <c r="V982" i="5"/>
  <c r="E982" i="5"/>
  <c r="X982" i="5"/>
  <c r="V983" i="5"/>
  <c r="E983" i="5"/>
  <c r="X983" i="5"/>
  <c r="V984" i="5"/>
  <c r="E984" i="5"/>
  <c r="X984" i="5"/>
  <c r="V985" i="5"/>
  <c r="E985" i="5"/>
  <c r="X985" i="5"/>
  <c r="V986" i="5"/>
  <c r="E986" i="5"/>
  <c r="X986" i="5"/>
  <c r="V987" i="5"/>
  <c r="E987" i="5"/>
  <c r="V988" i="5"/>
  <c r="E988" i="5"/>
  <c r="V989" i="5"/>
  <c r="E989" i="5"/>
  <c r="V990" i="5"/>
  <c r="E990" i="5"/>
  <c r="V991" i="5"/>
  <c r="E991" i="5"/>
  <c r="X991" i="5"/>
  <c r="V993" i="5"/>
  <c r="E993" i="5"/>
  <c r="X993" i="5"/>
  <c r="V994" i="5"/>
  <c r="E994" i="5"/>
  <c r="V995" i="5"/>
  <c r="E995" i="5"/>
  <c r="X995" i="5"/>
  <c r="V996" i="5"/>
  <c r="E996" i="5"/>
  <c r="X996" i="5"/>
  <c r="V997" i="5"/>
  <c r="E997" i="5"/>
  <c r="V998" i="5"/>
  <c r="E998" i="5"/>
  <c r="X998" i="5"/>
  <c r="V999" i="5"/>
  <c r="E999" i="5"/>
  <c r="V1000" i="5"/>
  <c r="E1000" i="5"/>
  <c r="V1001" i="5"/>
  <c r="E1001" i="5"/>
  <c r="X1001" i="5"/>
  <c r="V1002" i="5"/>
  <c r="E1002" i="5"/>
  <c r="X1002" i="5"/>
  <c r="V1003" i="5"/>
  <c r="E1003" i="5"/>
  <c r="X1003" i="5"/>
  <c r="V1004" i="5"/>
  <c r="E1004" i="5"/>
  <c r="X1004" i="5"/>
  <c r="V1005" i="5"/>
  <c r="E1005" i="5"/>
  <c r="X1005" i="5"/>
  <c r="V1006" i="5"/>
  <c r="E1006" i="5"/>
  <c r="V1007" i="5"/>
  <c r="E1007" i="5"/>
  <c r="V1008" i="5"/>
  <c r="E1008" i="5"/>
  <c r="X1008" i="5"/>
  <c r="V1009" i="5"/>
  <c r="E1009" i="5"/>
  <c r="X1009" i="5"/>
  <c r="V1010" i="5"/>
  <c r="E1010" i="5"/>
  <c r="X1010" i="5"/>
  <c r="V1011" i="5"/>
  <c r="E1011" i="5"/>
  <c r="X1011" i="5"/>
  <c r="V1012" i="5"/>
  <c r="E1012" i="5"/>
  <c r="X1012" i="5"/>
  <c r="V1013" i="5"/>
  <c r="E1013" i="5"/>
  <c r="X1013" i="5"/>
  <c r="V1014" i="5"/>
  <c r="E1014" i="5"/>
  <c r="X1014" i="5"/>
  <c r="V1015" i="5"/>
  <c r="E1015" i="5"/>
  <c r="V1016" i="5"/>
  <c r="E1016" i="5"/>
  <c r="V1017" i="5"/>
  <c r="E1017" i="5"/>
  <c r="X1017" i="5"/>
  <c r="V1018" i="5"/>
  <c r="E1018" i="5"/>
  <c r="X1018" i="5"/>
  <c r="V1019" i="5"/>
  <c r="E1019" i="5"/>
  <c r="X1019" i="5"/>
  <c r="V1020" i="5"/>
  <c r="E1020" i="5"/>
  <c r="X1020" i="5"/>
  <c r="V1021" i="5"/>
  <c r="E1021" i="5"/>
  <c r="V1022" i="5"/>
  <c r="E1022" i="5"/>
  <c r="X1022" i="5"/>
  <c r="V1023" i="5"/>
  <c r="E1023" i="5"/>
  <c r="X1023" i="5"/>
  <c r="V1025" i="5"/>
  <c r="E1025" i="5"/>
  <c r="X1025" i="5"/>
  <c r="V1026" i="5"/>
  <c r="E1026" i="5"/>
  <c r="V1027" i="5"/>
  <c r="E1027" i="5"/>
  <c r="X1027" i="5"/>
  <c r="V1028" i="5"/>
  <c r="E1028" i="5"/>
  <c r="X1028" i="5"/>
  <c r="V1029" i="5"/>
  <c r="E1029" i="5"/>
  <c r="X1029" i="5"/>
  <c r="V1030" i="5"/>
  <c r="E1030" i="5"/>
  <c r="X1030" i="5"/>
  <c r="V1031" i="5"/>
  <c r="E1031" i="5"/>
  <c r="X1031" i="5"/>
  <c r="V1032" i="5"/>
  <c r="E1032" i="5"/>
  <c r="X1032" i="5"/>
  <c r="V1033" i="5"/>
  <c r="E1033" i="5"/>
  <c r="V1034" i="5"/>
  <c r="E1034" i="5"/>
  <c r="V1035" i="5"/>
  <c r="E1035" i="5"/>
  <c r="X1035" i="5"/>
  <c r="V1036" i="5"/>
  <c r="E1036" i="5"/>
  <c r="X1036" i="5"/>
  <c r="V1037" i="5"/>
  <c r="E1037" i="5"/>
  <c r="X1037" i="5"/>
  <c r="V1038" i="5"/>
  <c r="E1038" i="5"/>
  <c r="X1038" i="5"/>
  <c r="V1039" i="5"/>
  <c r="E1039" i="5"/>
  <c r="X1039" i="5"/>
  <c r="V1040" i="5"/>
  <c r="E1040" i="5"/>
  <c r="X1040" i="5"/>
  <c r="V1041" i="5"/>
  <c r="E1041" i="5"/>
  <c r="X1041" i="5"/>
  <c r="V1042" i="5"/>
  <c r="E1042" i="5"/>
  <c r="V1043" i="5"/>
  <c r="E1043" i="5"/>
  <c r="V1044" i="5"/>
  <c r="E1044" i="5"/>
  <c r="X1044" i="5"/>
  <c r="V1045" i="5"/>
  <c r="E1045" i="5"/>
  <c r="V1046" i="5"/>
  <c r="E1046" i="5"/>
  <c r="X1046" i="5"/>
  <c r="V1047" i="5"/>
  <c r="E1047" i="5"/>
  <c r="X1047" i="5"/>
  <c r="V1048" i="5"/>
  <c r="E1048" i="5"/>
  <c r="X1048" i="5"/>
  <c r="V1049" i="5"/>
  <c r="E1049" i="5"/>
  <c r="X1049" i="5"/>
  <c r="V1050" i="5"/>
  <c r="E1050" i="5"/>
  <c r="X1050" i="5"/>
  <c r="V1051" i="5"/>
  <c r="E1051" i="5"/>
  <c r="X1051" i="5"/>
  <c r="V1052" i="5"/>
  <c r="E1052" i="5"/>
  <c r="V1053" i="5"/>
  <c r="E1053" i="5"/>
  <c r="X1053" i="5"/>
  <c r="V1054" i="5"/>
  <c r="E1054" i="5"/>
  <c r="X1054" i="5"/>
  <c r="V1055" i="5"/>
  <c r="E1055" i="5"/>
  <c r="X1055" i="5"/>
  <c r="V1057" i="5"/>
  <c r="E1057" i="5"/>
  <c r="X1057" i="5"/>
  <c r="V1058" i="5"/>
  <c r="E1058" i="5"/>
  <c r="X1058" i="5"/>
  <c r="V1059" i="5"/>
  <c r="E1059" i="5"/>
  <c r="X1059" i="5"/>
  <c r="V1060" i="5"/>
  <c r="E1060" i="5"/>
  <c r="V1061" i="5"/>
  <c r="E1061" i="5"/>
  <c r="X1061" i="5"/>
  <c r="V1062" i="5"/>
  <c r="E1062" i="5"/>
  <c r="V1063" i="5"/>
  <c r="E1063" i="5"/>
  <c r="V1064" i="5"/>
  <c r="E1064" i="5"/>
  <c r="X1064" i="5"/>
  <c r="V1065" i="5"/>
  <c r="E1065" i="5"/>
  <c r="X1065" i="5"/>
  <c r="V1066" i="5"/>
  <c r="E1066" i="5"/>
  <c r="X1066" i="5"/>
  <c r="V1067" i="5"/>
  <c r="E1067" i="5"/>
  <c r="X1067" i="5"/>
  <c r="V1068" i="5"/>
  <c r="E1068" i="5"/>
  <c r="X1068" i="5"/>
  <c r="V1069" i="5"/>
  <c r="E1069" i="5"/>
  <c r="V1070" i="5"/>
  <c r="E1070" i="5"/>
  <c r="V1071" i="5"/>
  <c r="E1071" i="5"/>
  <c r="X1071" i="5"/>
  <c r="V1072" i="5"/>
  <c r="E1072" i="5"/>
  <c r="X1072" i="5"/>
  <c r="V1073" i="5"/>
  <c r="E1073" i="5"/>
  <c r="X1073" i="5"/>
  <c r="V1074" i="5"/>
  <c r="E1074" i="5"/>
  <c r="X1074" i="5"/>
  <c r="V1075" i="5"/>
  <c r="E1075" i="5"/>
  <c r="X1075" i="5"/>
  <c r="V1076" i="5"/>
  <c r="E1076" i="5"/>
  <c r="X1076" i="5"/>
  <c r="V1077" i="5"/>
  <c r="E1077" i="5"/>
  <c r="X1077" i="5"/>
  <c r="V1078" i="5"/>
  <c r="E1078" i="5"/>
  <c r="X1078" i="5"/>
  <c r="V1079" i="5"/>
  <c r="E1079" i="5"/>
  <c r="V1080" i="5"/>
  <c r="E1080" i="5"/>
  <c r="V1081" i="5"/>
  <c r="E1081" i="5"/>
  <c r="X1081" i="5"/>
  <c r="V1082" i="5"/>
  <c r="E1082" i="5"/>
  <c r="X1082" i="5"/>
  <c r="V1083" i="5"/>
  <c r="E1083" i="5"/>
  <c r="X1083" i="5"/>
  <c r="V1084" i="5"/>
  <c r="E1084" i="5"/>
  <c r="X1084" i="5"/>
  <c r="V1085" i="5"/>
  <c r="E1085" i="5"/>
  <c r="X1085" i="5"/>
  <c r="V1086" i="5"/>
  <c r="E1086" i="5"/>
  <c r="X1086" i="5"/>
  <c r="V1087" i="5"/>
  <c r="E1087" i="5"/>
  <c r="V1089" i="5"/>
  <c r="E1089" i="5"/>
  <c r="V1090" i="5"/>
  <c r="E1090" i="5"/>
  <c r="V1091" i="5"/>
  <c r="E1091" i="5"/>
  <c r="X1091" i="5"/>
  <c r="V1092" i="5"/>
  <c r="E1092" i="5"/>
  <c r="X1092" i="5"/>
  <c r="V1093" i="5"/>
  <c r="E1093" i="5"/>
  <c r="X1093" i="5"/>
  <c r="V1094" i="5"/>
  <c r="E1094" i="5"/>
  <c r="X1094" i="5"/>
  <c r="V1095" i="5"/>
  <c r="E1095" i="5"/>
  <c r="X1095" i="5"/>
  <c r="V1096" i="5"/>
  <c r="E1096" i="5"/>
  <c r="X1096" i="5"/>
  <c r="V1097" i="5"/>
  <c r="E1097" i="5"/>
  <c r="X1097" i="5"/>
  <c r="V1098" i="5"/>
  <c r="E1098" i="5"/>
  <c r="V1099" i="5"/>
  <c r="E1099" i="5"/>
  <c r="V1100" i="5"/>
  <c r="E1100" i="5"/>
  <c r="X1100" i="5"/>
  <c r="V1101" i="5"/>
  <c r="E1101" i="5"/>
  <c r="X1101" i="5"/>
  <c r="V1102" i="5"/>
  <c r="E1102" i="5"/>
  <c r="X1102" i="5"/>
  <c r="V1103" i="5"/>
  <c r="E1103" i="5"/>
  <c r="X1103" i="5"/>
  <c r="V1104" i="5"/>
  <c r="E1104" i="5"/>
  <c r="X1104" i="5"/>
  <c r="V1105" i="5"/>
  <c r="E1105" i="5"/>
  <c r="V1106" i="5"/>
  <c r="E1106" i="5"/>
  <c r="V1107" i="5"/>
  <c r="E1107" i="5"/>
  <c r="X1107" i="5"/>
  <c r="V1108" i="5"/>
  <c r="E1108" i="5"/>
  <c r="X1108" i="5"/>
  <c r="V1109" i="5"/>
  <c r="E1109" i="5"/>
  <c r="X1109" i="5"/>
  <c r="V1110" i="5"/>
  <c r="E1110" i="5"/>
  <c r="X1110" i="5"/>
  <c r="V1111" i="5"/>
  <c r="E1111" i="5"/>
  <c r="X1111" i="5"/>
  <c r="V1112" i="5"/>
  <c r="E1112" i="5"/>
  <c r="X1112" i="5"/>
  <c r="V1113" i="5"/>
  <c r="E1113" i="5"/>
  <c r="X1113" i="5"/>
  <c r="V1114" i="5"/>
  <c r="E1114" i="5"/>
  <c r="V1115" i="5"/>
  <c r="E1115" i="5"/>
  <c r="V1116" i="5"/>
  <c r="E1116" i="5"/>
  <c r="X1116" i="5"/>
  <c r="V1117" i="5"/>
  <c r="E1117" i="5"/>
  <c r="V1118" i="5"/>
  <c r="E1118" i="5"/>
  <c r="X1118" i="5"/>
  <c r="V1119" i="5"/>
  <c r="E1119" i="5"/>
  <c r="X1119" i="5"/>
  <c r="V1121" i="5"/>
  <c r="E1121" i="5"/>
  <c r="X1121" i="5"/>
  <c r="V1122" i="5"/>
  <c r="E1122" i="5"/>
  <c r="X1122" i="5"/>
  <c r="V1123" i="5"/>
  <c r="E1123" i="5"/>
  <c r="X1123" i="5"/>
  <c r="V1124" i="5"/>
  <c r="E1124" i="5"/>
  <c r="X1124" i="5"/>
  <c r="V1125" i="5"/>
  <c r="E1125" i="5"/>
  <c r="V1126" i="5"/>
  <c r="E1126" i="5"/>
  <c r="X1126" i="5"/>
  <c r="V1127" i="5"/>
  <c r="E1127" i="5"/>
  <c r="X1127" i="5"/>
  <c r="V1128" i="5"/>
  <c r="E1128" i="5"/>
  <c r="X1128" i="5"/>
  <c r="V1129" i="5"/>
  <c r="E1129" i="5"/>
  <c r="X1129" i="5"/>
  <c r="V1130" i="5"/>
  <c r="E1130" i="5"/>
  <c r="X1130" i="5"/>
  <c r="V1132" i="5"/>
  <c r="E1132" i="5"/>
  <c r="X1132" i="5"/>
  <c r="V1133" i="5"/>
  <c r="E1133" i="5"/>
  <c r="X1133" i="5"/>
  <c r="V1134" i="5"/>
  <c r="E1134" i="5"/>
  <c r="V1135" i="5"/>
  <c r="E1135" i="5"/>
  <c r="V1136" i="5"/>
  <c r="E1136" i="5"/>
  <c r="X1136" i="5"/>
  <c r="V1137" i="5"/>
  <c r="E1137" i="5"/>
  <c r="X1137" i="5"/>
  <c r="V1138" i="5"/>
  <c r="E1138" i="5"/>
  <c r="X1138" i="5"/>
  <c r="V1139" i="5"/>
  <c r="E1139" i="5"/>
  <c r="X1139" i="5"/>
  <c r="V1140" i="5"/>
  <c r="E1140" i="5"/>
  <c r="X1140" i="5"/>
  <c r="V1141" i="5"/>
  <c r="E1141" i="5"/>
  <c r="X1141" i="5"/>
  <c r="V1142" i="5"/>
  <c r="E1142" i="5"/>
  <c r="X1142" i="5"/>
  <c r="V1143" i="5"/>
  <c r="E1143" i="5"/>
  <c r="V1144" i="5"/>
  <c r="E1144" i="5"/>
  <c r="V1145" i="5"/>
  <c r="E1145" i="5"/>
  <c r="X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V1154" i="5"/>
  <c r="E1154" i="5"/>
  <c r="X1154" i="5"/>
  <c r="V1155" i="5"/>
  <c r="E1155" i="5"/>
  <c r="X1155" i="5"/>
  <c r="V1156" i="5"/>
  <c r="E1156" i="5"/>
  <c r="X1156" i="5"/>
  <c r="V1157" i="5"/>
  <c r="E1157" i="5"/>
  <c r="X1157" i="5"/>
  <c r="V1158" i="5"/>
  <c r="E1158" i="5"/>
  <c r="X1158" i="5"/>
  <c r="V1159" i="5"/>
  <c r="E1159" i="5"/>
  <c r="X1159" i="5"/>
  <c r="V1160" i="5"/>
  <c r="E1160" i="5"/>
  <c r="V1161" i="5"/>
  <c r="E1161" i="5"/>
  <c r="V1162" i="5"/>
  <c r="E1162" i="5"/>
  <c r="X1162" i="5"/>
  <c r="V1163" i="5"/>
  <c r="E1163" i="5"/>
  <c r="X1163" i="5"/>
  <c r="V1164" i="5"/>
  <c r="E1164" i="5"/>
  <c r="X1164" i="5"/>
  <c r="V1165" i="5"/>
  <c r="E1165" i="5"/>
  <c r="X1165" i="5"/>
  <c r="V1166" i="5"/>
  <c r="E1166" i="5"/>
  <c r="V1167" i="5"/>
  <c r="E1167" i="5"/>
  <c r="X1167" i="5"/>
  <c r="V1168" i="5"/>
  <c r="E1168" i="5"/>
  <c r="X1168" i="5"/>
  <c r="V1169" i="5"/>
  <c r="E1169" i="5"/>
  <c r="X1169" i="5"/>
  <c r="V1170" i="5"/>
  <c r="E1170" i="5"/>
  <c r="V1171" i="5"/>
  <c r="E1171" i="5"/>
  <c r="V1172" i="5"/>
  <c r="E1172" i="5"/>
  <c r="X1172" i="5"/>
  <c r="V1173" i="5"/>
  <c r="E1173" i="5"/>
  <c r="X1173" i="5"/>
  <c r="V1174" i="5"/>
  <c r="E1174" i="5"/>
  <c r="X1174" i="5"/>
  <c r="V1175" i="5"/>
  <c r="E1175" i="5"/>
  <c r="X1175" i="5"/>
  <c r="V1176" i="5"/>
  <c r="E1176" i="5"/>
  <c r="X1176" i="5"/>
  <c r="V1177" i="5"/>
  <c r="E1177" i="5"/>
  <c r="X1177" i="5"/>
  <c r="V1178" i="5"/>
  <c r="E1178" i="5"/>
  <c r="V1179" i="5"/>
  <c r="E1179" i="5"/>
  <c r="V1180" i="5"/>
  <c r="E1180" i="5"/>
  <c r="X1180" i="5"/>
  <c r="V1181" i="5"/>
  <c r="E1181" i="5"/>
  <c r="V1182" i="5"/>
  <c r="E1182" i="5"/>
  <c r="X1182" i="5"/>
  <c r="V1183" i="5"/>
  <c r="E1183" i="5"/>
  <c r="X1183" i="5"/>
  <c r="V1184" i="5"/>
  <c r="E1184" i="5"/>
  <c r="X1184" i="5"/>
  <c r="V1185" i="5"/>
  <c r="E1185" i="5"/>
  <c r="X1185" i="5"/>
  <c r="V1186" i="5"/>
  <c r="E1186" i="5"/>
  <c r="X1186" i="5"/>
  <c r="V1187" i="5"/>
  <c r="E1187" i="5"/>
  <c r="V1188" i="5"/>
  <c r="E1188" i="5"/>
  <c r="V1189" i="5"/>
  <c r="E1189" i="5"/>
  <c r="V1190" i="5"/>
  <c r="E1190" i="5"/>
  <c r="X1190" i="5"/>
  <c r="V1191" i="5"/>
  <c r="E1191" i="5"/>
  <c r="X1191" i="5"/>
  <c r="V1192" i="5"/>
  <c r="E1192" i="5"/>
  <c r="X1192" i="5"/>
  <c r="V1193" i="5"/>
  <c r="E1193" i="5"/>
  <c r="X1193" i="5"/>
  <c r="V1194" i="5"/>
  <c r="E1194" i="5"/>
  <c r="X1194" i="5"/>
  <c r="V1195" i="5"/>
  <c r="E1195" i="5"/>
  <c r="X1195" i="5"/>
  <c r="V1196" i="5"/>
  <c r="E1196" i="5"/>
  <c r="X1196" i="5"/>
  <c r="V1197" i="5"/>
  <c r="E1197" i="5"/>
  <c r="V1198" i="5"/>
  <c r="E1198" i="5"/>
  <c r="V1199" i="5"/>
  <c r="E1199" i="5"/>
  <c r="V1200" i="5"/>
  <c r="E1200" i="5"/>
  <c r="X1200" i="5"/>
  <c r="V1201" i="5"/>
  <c r="E1201" i="5"/>
  <c r="X1201" i="5"/>
  <c r="V1202" i="5"/>
  <c r="E1202" i="5"/>
  <c r="X1202" i="5"/>
  <c r="V1203" i="5"/>
  <c r="E1203" i="5"/>
  <c r="X1203" i="5"/>
  <c r="V1204" i="5"/>
  <c r="E1204" i="5"/>
  <c r="X1204" i="5"/>
  <c r="V1205" i="5"/>
  <c r="E1205" i="5"/>
  <c r="X1205" i="5"/>
  <c r="V1206" i="5"/>
  <c r="E1206" i="5"/>
  <c r="X1206" i="5"/>
  <c r="V1207" i="5"/>
  <c r="E1207" i="5"/>
  <c r="V1208" i="5"/>
  <c r="E1208" i="5"/>
  <c r="V1209" i="5"/>
  <c r="E1209" i="5"/>
  <c r="X1209" i="5"/>
  <c r="V1210" i="5"/>
  <c r="E1210" i="5"/>
  <c r="X1210" i="5"/>
  <c r="V1211" i="5"/>
  <c r="E1211" i="5"/>
  <c r="X1211" i="5"/>
  <c r="V1212" i="5"/>
  <c r="E1212" i="5"/>
  <c r="X1212" i="5"/>
  <c r="V1213" i="5"/>
  <c r="E1213" i="5"/>
  <c r="X1213" i="5"/>
  <c r="V1214" i="5"/>
  <c r="E1214" i="5"/>
  <c r="X1214" i="5"/>
  <c r="V1215" i="5"/>
  <c r="E1215" i="5"/>
  <c r="X1215" i="5"/>
  <c r="V1216" i="5"/>
  <c r="E1216" i="5"/>
  <c r="X1216" i="5"/>
  <c r="V1217" i="5"/>
  <c r="E1217" i="5"/>
  <c r="V1218" i="5"/>
  <c r="E1218" i="5"/>
  <c r="V1219" i="5"/>
  <c r="E1219" i="5"/>
  <c r="X1219" i="5"/>
  <c r="V1220" i="5"/>
  <c r="E1220" i="5"/>
  <c r="X1220" i="5"/>
  <c r="V1221" i="5"/>
  <c r="E1221" i="5"/>
  <c r="X1221" i="5"/>
  <c r="V1222" i="5"/>
  <c r="E1222" i="5"/>
  <c r="X1222" i="5"/>
  <c r="V1223" i="5"/>
  <c r="E1223" i="5"/>
  <c r="X1223" i="5"/>
  <c r="V1224" i="5"/>
  <c r="E1224" i="5"/>
  <c r="V1225" i="5"/>
  <c r="E1225" i="5"/>
  <c r="V1226" i="5"/>
  <c r="E1226" i="5"/>
  <c r="X1226" i="5"/>
  <c r="V1227" i="5"/>
  <c r="E1227" i="5"/>
  <c r="X1227" i="5"/>
  <c r="V1228" i="5"/>
  <c r="E1228" i="5"/>
  <c r="X1228" i="5"/>
  <c r="V1229" i="5"/>
  <c r="E1229" i="5"/>
  <c r="X1229" i="5"/>
  <c r="V1230" i="5"/>
  <c r="E1230" i="5"/>
  <c r="X1230" i="5"/>
  <c r="V1231" i="5"/>
  <c r="E1231" i="5"/>
  <c r="X1231" i="5"/>
  <c r="V1232" i="5"/>
  <c r="E1232" i="5"/>
  <c r="X1232" i="5"/>
  <c r="V1233" i="5"/>
  <c r="E1233" i="5"/>
  <c r="V1234" i="5"/>
  <c r="E1234" i="5"/>
  <c r="V1235" i="5"/>
  <c r="E1235" i="5"/>
  <c r="X1235" i="5"/>
  <c r="V1236" i="5"/>
  <c r="E1236" i="5"/>
  <c r="X1236" i="5"/>
  <c r="V1237" i="5"/>
  <c r="E1237" i="5"/>
  <c r="X1237" i="5"/>
  <c r="V1238" i="5"/>
  <c r="E1238" i="5"/>
  <c r="X1238" i="5"/>
  <c r="V1239" i="5"/>
  <c r="E1239" i="5"/>
  <c r="X1239" i="5"/>
  <c r="V1240" i="5"/>
  <c r="E1240" i="5"/>
  <c r="X1240" i="5"/>
  <c r="V1241" i="5"/>
  <c r="E1241" i="5"/>
  <c r="X1241" i="5"/>
  <c r="V1242" i="5"/>
  <c r="E1242" i="5"/>
  <c r="X1242" i="5"/>
  <c r="V1243" i="5"/>
  <c r="E1243" i="5"/>
  <c r="X1243" i="5"/>
  <c r="V1244" i="5"/>
  <c r="E1244" i="5"/>
  <c r="V1245" i="5"/>
  <c r="E1245" i="5"/>
  <c r="X1245" i="5"/>
  <c r="V1246" i="5"/>
  <c r="E1246" i="5"/>
  <c r="X1246" i="5"/>
  <c r="V1247" i="5"/>
  <c r="E1247" i="5"/>
  <c r="X1247" i="5"/>
  <c r="V1249" i="5"/>
  <c r="E1249" i="5"/>
  <c r="X1249" i="5"/>
  <c r="V1250" i="5"/>
  <c r="E1250" i="5"/>
  <c r="X1250" i="5"/>
  <c r="V1251" i="5"/>
  <c r="E1251" i="5"/>
  <c r="X1251" i="5"/>
  <c r="V1252" i="5"/>
  <c r="E1252" i="5"/>
  <c r="V1253" i="5"/>
  <c r="E1253" i="5"/>
  <c r="X1253" i="5"/>
  <c r="V1254" i="5"/>
  <c r="E1254" i="5"/>
  <c r="V1255" i="5"/>
  <c r="E1255" i="5"/>
  <c r="X1255" i="5"/>
  <c r="V1256" i="5"/>
  <c r="E1256" i="5"/>
  <c r="X1256" i="5"/>
  <c r="V1257" i="5"/>
  <c r="E1257" i="5"/>
  <c r="X1257" i="5"/>
  <c r="V1258" i="5"/>
  <c r="E1258" i="5"/>
  <c r="X1258" i="5"/>
  <c r="V1260" i="5"/>
  <c r="E1260" i="5"/>
  <c r="X1260" i="5"/>
  <c r="V1261" i="5"/>
  <c r="E1261" i="5"/>
  <c r="X1261" i="5"/>
  <c r="V1262" i="5"/>
  <c r="E1262" i="5"/>
  <c r="X1262" i="5"/>
  <c r="V1263" i="5"/>
  <c r="E1263" i="5"/>
  <c r="X1263" i="5"/>
  <c r="V1264" i="5"/>
  <c r="E1264" i="5"/>
  <c r="X1264" i="5"/>
  <c r="V1265" i="5"/>
  <c r="E1265" i="5"/>
  <c r="V1266" i="5"/>
  <c r="E1266" i="5"/>
  <c r="X1266" i="5"/>
  <c r="V1267" i="5"/>
  <c r="E1267" i="5"/>
  <c r="X1267" i="5"/>
  <c r="V1268" i="5"/>
  <c r="E1268" i="5"/>
  <c r="X1268" i="5"/>
  <c r="V1269" i="5"/>
  <c r="E1269" i="5"/>
  <c r="X1269" i="5"/>
  <c r="V1271" i="5"/>
  <c r="E1271" i="5"/>
  <c r="X1271" i="5"/>
  <c r="V1272" i="5"/>
  <c r="E1272" i="5"/>
  <c r="X1272" i="5"/>
  <c r="V1273" i="5"/>
  <c r="E1273" i="5"/>
  <c r="X1273" i="5"/>
  <c r="V1274" i="5"/>
  <c r="E1274" i="5"/>
  <c r="V1275" i="5"/>
  <c r="E1275" i="5"/>
  <c r="V1276" i="5"/>
  <c r="E1276" i="5"/>
  <c r="X1276" i="5"/>
  <c r="V1277" i="5"/>
  <c r="E1277" i="5"/>
  <c r="X1277" i="5"/>
  <c r="V1278" i="5"/>
  <c r="E1278" i="5"/>
  <c r="X1278" i="5"/>
  <c r="V1279" i="5"/>
  <c r="E1279" i="5"/>
  <c r="X1279" i="5"/>
  <c r="V1280" i="5"/>
  <c r="E1280" i="5"/>
  <c r="X1280" i="5"/>
  <c r="V1281" i="5"/>
  <c r="E1281" i="5"/>
  <c r="X1281" i="5"/>
  <c r="V1282" i="5"/>
  <c r="E1282" i="5"/>
  <c r="X1282" i="5"/>
  <c r="V1283" i="5"/>
  <c r="E1283" i="5"/>
  <c r="X1283" i="5"/>
  <c r="V1284" i="5"/>
  <c r="E1284" i="5"/>
  <c r="V1285" i="5"/>
  <c r="E1285" i="5"/>
  <c r="X1285" i="5"/>
  <c r="V1286" i="5"/>
  <c r="E1286" i="5"/>
  <c r="X1286" i="5"/>
  <c r="V1287" i="5"/>
  <c r="E1287" i="5"/>
  <c r="X1287" i="5"/>
  <c r="V1288" i="5"/>
  <c r="E1288" i="5"/>
  <c r="X1288" i="5"/>
  <c r="V1289" i="5"/>
  <c r="E1289" i="5"/>
  <c r="X1289" i="5"/>
  <c r="V1290" i="5"/>
  <c r="E1290" i="5"/>
  <c r="X1290" i="5"/>
  <c r="V1291" i="5"/>
  <c r="E1291" i="5"/>
  <c r="X1291" i="5"/>
  <c r="V1292" i="5"/>
  <c r="E1292" i="5"/>
  <c r="V1293" i="5"/>
  <c r="E1293" i="5"/>
  <c r="X1293" i="5"/>
  <c r="V1294" i="5"/>
  <c r="E1294" i="5"/>
  <c r="V1295" i="5"/>
  <c r="E1295" i="5"/>
  <c r="X1295" i="5"/>
  <c r="V1296" i="5"/>
  <c r="E1296" i="5"/>
  <c r="X1296" i="5"/>
  <c r="V1297" i="5"/>
  <c r="E1297" i="5"/>
  <c r="X1297" i="5"/>
  <c r="V1298" i="5"/>
  <c r="E1298" i="5"/>
  <c r="X1298" i="5"/>
  <c r="V1299" i="5"/>
  <c r="E1299" i="5"/>
  <c r="X1299" i="5"/>
  <c r="V1300" i="5"/>
  <c r="E1300" i="5"/>
  <c r="X1300" i="5"/>
  <c r="V1301" i="5"/>
  <c r="E1301" i="5"/>
  <c r="X1301" i="5"/>
  <c r="V1302" i="5"/>
  <c r="E1302" i="5"/>
  <c r="X1302" i="5"/>
  <c r="V1303" i="5"/>
  <c r="E1303" i="5"/>
  <c r="V1304" i="5"/>
  <c r="E1304" i="5"/>
  <c r="X1304" i="5"/>
  <c r="V1305" i="5"/>
  <c r="E1305" i="5"/>
  <c r="X1305" i="5"/>
  <c r="V1306" i="5"/>
  <c r="E1306" i="5"/>
  <c r="X1306" i="5"/>
  <c r="V1307" i="5"/>
  <c r="E1307" i="5"/>
  <c r="X1307" i="5"/>
  <c r="V1308" i="5"/>
  <c r="E1308" i="5"/>
  <c r="X1308" i="5"/>
  <c r="V1309" i="5"/>
  <c r="E1309" i="5"/>
  <c r="X1309" i="5"/>
  <c r="V1310" i="5"/>
  <c r="E1310" i="5"/>
  <c r="X1310" i="5"/>
  <c r="V1311" i="5"/>
  <c r="E1311" i="5"/>
  <c r="X1311" i="5"/>
  <c r="V1312" i="5"/>
  <c r="E1312" i="5"/>
  <c r="X1312" i="5"/>
  <c r="V1313" i="5"/>
  <c r="E1313" i="5"/>
  <c r="V1314" i="5"/>
  <c r="E1314" i="5"/>
  <c r="X1314" i="5"/>
  <c r="V1315" i="5"/>
  <c r="E1315" i="5"/>
  <c r="X1315" i="5"/>
  <c r="V1316" i="5"/>
  <c r="E1316" i="5"/>
  <c r="X1316" i="5"/>
  <c r="V1317" i="5"/>
  <c r="E1317" i="5"/>
  <c r="X1317" i="5"/>
  <c r="V1318" i="5"/>
  <c r="E1318" i="5"/>
  <c r="X1318" i="5"/>
  <c r="V1319" i="5"/>
  <c r="E1319" i="5"/>
  <c r="X1319" i="5"/>
  <c r="V1320" i="5"/>
  <c r="E1320" i="5"/>
  <c r="X1320" i="5"/>
  <c r="V1321" i="5"/>
  <c r="E1321" i="5"/>
  <c r="X1321" i="5"/>
  <c r="V1322" i="5"/>
  <c r="E1322" i="5"/>
  <c r="V1323" i="5"/>
  <c r="E1323" i="5"/>
  <c r="V1324" i="5"/>
  <c r="E1324" i="5"/>
  <c r="X1324" i="5"/>
  <c r="V1325" i="5"/>
  <c r="E1325" i="5"/>
  <c r="V1326" i="5"/>
  <c r="E1326" i="5"/>
  <c r="X1326" i="5"/>
  <c r="V1327" i="5"/>
  <c r="E1327" i="5"/>
  <c r="X1327" i="5"/>
  <c r="V1328" i="5"/>
  <c r="E1328" i="5"/>
  <c r="X1328" i="5"/>
  <c r="V1329" i="5"/>
  <c r="E1329" i="5"/>
  <c r="X1329" i="5"/>
  <c r="V1330" i="5"/>
  <c r="E1330" i="5"/>
  <c r="X1330" i="5"/>
  <c r="V1331" i="5"/>
  <c r="E1331" i="5"/>
  <c r="X1331" i="5"/>
  <c r="V1332" i="5"/>
  <c r="E1332" i="5"/>
  <c r="V1333" i="5"/>
  <c r="E1333" i="5"/>
  <c r="X1333" i="5"/>
  <c r="V1334" i="5"/>
  <c r="E1334" i="5"/>
  <c r="V1335" i="5"/>
  <c r="E1335" i="5"/>
  <c r="V1336" i="5"/>
  <c r="E1336" i="5"/>
  <c r="X1336" i="5"/>
  <c r="V1337" i="5"/>
  <c r="E1337" i="5"/>
  <c r="X1337" i="5"/>
  <c r="V1338" i="5"/>
  <c r="E1338" i="5"/>
  <c r="X1338" i="5"/>
  <c r="V1339" i="5"/>
  <c r="E1339" i="5"/>
  <c r="X1339" i="5"/>
  <c r="V1340" i="5"/>
  <c r="E1340" i="5"/>
  <c r="X1340" i="5"/>
  <c r="V1341" i="5"/>
  <c r="E1341" i="5"/>
  <c r="X1341" i="5"/>
  <c r="V1342" i="5"/>
  <c r="E1342" i="5"/>
  <c r="X1342" i="5"/>
  <c r="V1343" i="5"/>
  <c r="E1343" i="5"/>
  <c r="X1343" i="5"/>
  <c r="V1344" i="5"/>
  <c r="E1344" i="5"/>
  <c r="X1344" i="5"/>
  <c r="V1345" i="5"/>
  <c r="E1345" i="5"/>
  <c r="V1346" i="5"/>
  <c r="E1346" i="5"/>
  <c r="X1346" i="5"/>
  <c r="V1347" i="5"/>
  <c r="E1347" i="5"/>
  <c r="X1347" i="5"/>
  <c r="V1348" i="5"/>
  <c r="E1348" i="5"/>
  <c r="X1348" i="5"/>
  <c r="V1349" i="5"/>
  <c r="E1349" i="5"/>
  <c r="X1349" i="5"/>
  <c r="V1350" i="5"/>
  <c r="E1350" i="5"/>
  <c r="X1350" i="5"/>
  <c r="V1351" i="5"/>
  <c r="E1351" i="5"/>
  <c r="X1351" i="5"/>
  <c r="V1353" i="5"/>
  <c r="E1353" i="5"/>
  <c r="X1353" i="5"/>
  <c r="V1354" i="5"/>
  <c r="E1354" i="5"/>
  <c r="X1354" i="5"/>
  <c r="V1355" i="5"/>
  <c r="E1355" i="5"/>
  <c r="V1356" i="5"/>
  <c r="E1356" i="5"/>
  <c r="V1357" i="5"/>
  <c r="E1357" i="5"/>
  <c r="X1357" i="5"/>
  <c r="V1358" i="5"/>
  <c r="E1358" i="5"/>
  <c r="X1358" i="5"/>
  <c r="V1359" i="5"/>
  <c r="E1359" i="5"/>
  <c r="X1359" i="5"/>
  <c r="V1360" i="5"/>
  <c r="E1360" i="5"/>
  <c r="X1360" i="5"/>
  <c r="V1361" i="5"/>
  <c r="E1361" i="5"/>
  <c r="X1361" i="5"/>
  <c r="V1362" i="5"/>
  <c r="E1362" i="5"/>
  <c r="X1362" i="5"/>
  <c r="V1363" i="5"/>
  <c r="E1363" i="5"/>
  <c r="X1363" i="5"/>
  <c r="V1364" i="5"/>
  <c r="E1364" i="5"/>
  <c r="X1364" i="5"/>
  <c r="V1365" i="5"/>
  <c r="E1365" i="5"/>
  <c r="V1366" i="5"/>
  <c r="E1366" i="5"/>
  <c r="X1366" i="5"/>
  <c r="V1367" i="5"/>
  <c r="E1367" i="5"/>
  <c r="X1367" i="5"/>
  <c r="V1368" i="5"/>
  <c r="E1368" i="5"/>
  <c r="X1368" i="5"/>
  <c r="V1369" i="5"/>
  <c r="E1369" i="5"/>
  <c r="X1369" i="5"/>
  <c r="V1370" i="5"/>
  <c r="E1370" i="5"/>
  <c r="X1370" i="5"/>
  <c r="V1371" i="5"/>
  <c r="E1371" i="5"/>
  <c r="X1371" i="5"/>
  <c r="V1372" i="5"/>
  <c r="E1372" i="5"/>
  <c r="V1373" i="5"/>
  <c r="E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X1381" i="5"/>
  <c r="V1382" i="5"/>
  <c r="E1382" i="5"/>
  <c r="V1383" i="5"/>
  <c r="E1383" i="5"/>
  <c r="V1384" i="5"/>
  <c r="E1384" i="5"/>
  <c r="X1384" i="5"/>
  <c r="V1385" i="5"/>
  <c r="E1385" i="5"/>
  <c r="X1385" i="5"/>
  <c r="V1386" i="5"/>
  <c r="E1386" i="5"/>
  <c r="X1386" i="5"/>
  <c r="V1387" i="5"/>
  <c r="E1387" i="5"/>
  <c r="X1387" i="5"/>
  <c r="V1388" i="5"/>
  <c r="E1388" i="5"/>
  <c r="X1388" i="5"/>
  <c r="V1389" i="5"/>
  <c r="E1389" i="5"/>
  <c r="X1389" i="5"/>
  <c r="V1390" i="5"/>
  <c r="E1390" i="5"/>
  <c r="X1390" i="5"/>
  <c r="V1391" i="5"/>
  <c r="E1391" i="5"/>
  <c r="V1392" i="5"/>
  <c r="E1392" i="5"/>
  <c r="V1393" i="5"/>
  <c r="E1393" i="5"/>
  <c r="X1393" i="5"/>
  <c r="V1394" i="5"/>
  <c r="E1394" i="5"/>
  <c r="X1394" i="5"/>
  <c r="V1395" i="5"/>
  <c r="E1395" i="5"/>
  <c r="X1395" i="5"/>
  <c r="V1396" i="5"/>
  <c r="E1396" i="5"/>
  <c r="X1396" i="5"/>
  <c r="V1397" i="5"/>
  <c r="E1397" i="5"/>
  <c r="X1397" i="5"/>
  <c r="V1398" i="5"/>
  <c r="E1398" i="5"/>
  <c r="X1398" i="5"/>
  <c r="V1399" i="5"/>
  <c r="E1399" i="5"/>
  <c r="X1399" i="5"/>
  <c r="V1400" i="5"/>
  <c r="E1400" i="5"/>
  <c r="V1401" i="5"/>
  <c r="E1401" i="5"/>
  <c r="V1402" i="5"/>
  <c r="E1402" i="5"/>
  <c r="X1402" i="5"/>
  <c r="V1403" i="5"/>
  <c r="E1403" i="5"/>
  <c r="X1403" i="5"/>
  <c r="V1404" i="5"/>
  <c r="E1404" i="5"/>
  <c r="X1404" i="5"/>
  <c r="V1405" i="5"/>
  <c r="E1405" i="5"/>
  <c r="X1405" i="5"/>
  <c r="V1406" i="5"/>
  <c r="E1406" i="5"/>
  <c r="X1406" i="5"/>
  <c r="V1407" i="5"/>
  <c r="E1407" i="5"/>
  <c r="X1407" i="5"/>
  <c r="V1408" i="5"/>
  <c r="E1408" i="5"/>
  <c r="X1408" i="5"/>
  <c r="V1409" i="5"/>
  <c r="E1409" i="5"/>
  <c r="V1410" i="5"/>
  <c r="E1410" i="5"/>
  <c r="X1410" i="5"/>
  <c r="V1411" i="5"/>
  <c r="E1411" i="5"/>
  <c r="X1411" i="5"/>
  <c r="V1412" i="5"/>
  <c r="E1412" i="5"/>
  <c r="X1412" i="5"/>
  <c r="V1413" i="5"/>
  <c r="E1413" i="5"/>
  <c r="X1413" i="5"/>
  <c r="V1414" i="5"/>
  <c r="E1414" i="5"/>
  <c r="X1414" i="5"/>
  <c r="V1415" i="5"/>
  <c r="E1415" i="5"/>
  <c r="X1415" i="5"/>
  <c r="V1416" i="5"/>
  <c r="E1416" i="5"/>
  <c r="X1416" i="5"/>
  <c r="V1417" i="5"/>
  <c r="E1417" i="5"/>
  <c r="X1417" i="5"/>
  <c r="V1418" i="5"/>
  <c r="E1418" i="5"/>
  <c r="V1419" i="5"/>
  <c r="E1419" i="5"/>
  <c r="X1419" i="5"/>
  <c r="V1420" i="5"/>
  <c r="E1420" i="5"/>
  <c r="V1421" i="5"/>
  <c r="E1421" i="5"/>
  <c r="X1421" i="5"/>
  <c r="V1422" i="5"/>
  <c r="E1422" i="5"/>
  <c r="X1422" i="5"/>
  <c r="V1423" i="5"/>
  <c r="E1423" i="5"/>
  <c r="X1423" i="5"/>
  <c r="V1424" i="5"/>
  <c r="E1424" i="5"/>
  <c r="X1424" i="5"/>
  <c r="V1425" i="5"/>
  <c r="E1425" i="5"/>
  <c r="X1425" i="5"/>
  <c r="V1426" i="5"/>
  <c r="E1426" i="5"/>
  <c r="V1427" i="5"/>
  <c r="E1427" i="5"/>
  <c r="V1428" i="5"/>
  <c r="E1428" i="5"/>
  <c r="V1429" i="5"/>
  <c r="E1429" i="5"/>
  <c r="X1429" i="5"/>
  <c r="V1430" i="5"/>
  <c r="E1430" i="5"/>
  <c r="X1430" i="5"/>
  <c r="V1431" i="5"/>
  <c r="E1431" i="5"/>
  <c r="X1431" i="5"/>
  <c r="V1432" i="5"/>
  <c r="E1432" i="5"/>
  <c r="X1432" i="5"/>
  <c r="V1433" i="5"/>
  <c r="E1433" i="5"/>
  <c r="X1433" i="5"/>
  <c r="V1434" i="5"/>
  <c r="E1434" i="5"/>
  <c r="X1434" i="5"/>
  <c r="V1435" i="5"/>
  <c r="E1435" i="5"/>
  <c r="V1436" i="5"/>
  <c r="E1436" i="5"/>
  <c r="X1436" i="5"/>
  <c r="V1437" i="5"/>
  <c r="E1437" i="5"/>
  <c r="V1438" i="5"/>
  <c r="E1438" i="5"/>
  <c r="V1439" i="5"/>
  <c r="E1439" i="5"/>
  <c r="X1439" i="5"/>
  <c r="V1440" i="5"/>
  <c r="E1440" i="5"/>
  <c r="X1440" i="5"/>
  <c r="V1441" i="5"/>
  <c r="E1441" i="5"/>
  <c r="X1441" i="5"/>
  <c r="V1442" i="5"/>
  <c r="E1442" i="5"/>
  <c r="X1442" i="5"/>
  <c r="V1443" i="5"/>
  <c r="E1443" i="5"/>
  <c r="X1443" i="5"/>
  <c r="V1444" i="5"/>
  <c r="E1444" i="5"/>
  <c r="X1444" i="5"/>
  <c r="V1445" i="5"/>
  <c r="E1445" i="5"/>
  <c r="X1445" i="5"/>
  <c r="V1446" i="5"/>
  <c r="E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V1455" i="5"/>
  <c r="E1455" i="5"/>
  <c r="V1456" i="5"/>
  <c r="E1456" i="5"/>
  <c r="X1456" i="5"/>
  <c r="V1457" i="5"/>
  <c r="E1457" i="5"/>
  <c r="X1457" i="5"/>
  <c r="V1458" i="5"/>
  <c r="E1458" i="5"/>
  <c r="X1458" i="5"/>
  <c r="V1459" i="5"/>
  <c r="E1459" i="5"/>
  <c r="X1459" i="5"/>
  <c r="V1460" i="5"/>
  <c r="E1460" i="5"/>
  <c r="X1460" i="5"/>
  <c r="V1461" i="5"/>
  <c r="E1461" i="5"/>
  <c r="X1461" i="5"/>
  <c r="V1462" i="5"/>
  <c r="E1462" i="5"/>
  <c r="X1462" i="5"/>
  <c r="V1463" i="5"/>
  <c r="E1463" i="5"/>
  <c r="V1464" i="5"/>
  <c r="E1464" i="5"/>
  <c r="V1465" i="5"/>
  <c r="E1465" i="5"/>
  <c r="X1465" i="5"/>
  <c r="V1466" i="5"/>
  <c r="E1466" i="5"/>
  <c r="X1466" i="5"/>
  <c r="V1467" i="5"/>
  <c r="E1467" i="5"/>
  <c r="X1467" i="5"/>
  <c r="V1468" i="5"/>
  <c r="E1468" i="5"/>
  <c r="X1468" i="5"/>
  <c r="V1469" i="5"/>
  <c r="E1469" i="5"/>
  <c r="X1469" i="5"/>
  <c r="V1470" i="5"/>
  <c r="E1470" i="5"/>
  <c r="X1470" i="5"/>
  <c r="V1471" i="5"/>
  <c r="E1471" i="5"/>
  <c r="X1471" i="5"/>
  <c r="V1472" i="5"/>
  <c r="E1472" i="5"/>
  <c r="X1472" i="5"/>
  <c r="V1473" i="5"/>
  <c r="E1473" i="5"/>
  <c r="X1473" i="5"/>
  <c r="V1474" i="5"/>
  <c r="E1474" i="5"/>
  <c r="V1475" i="5"/>
  <c r="E1475" i="5"/>
  <c r="X1475" i="5"/>
  <c r="V1476" i="5"/>
  <c r="E1476" i="5"/>
  <c r="V1477" i="5"/>
  <c r="E1477" i="5"/>
  <c r="X1477" i="5"/>
  <c r="V1478" i="5"/>
  <c r="E1478" i="5"/>
  <c r="X1478" i="5"/>
  <c r="V1479" i="5"/>
  <c r="E1479" i="5"/>
  <c r="X1479" i="5"/>
  <c r="V1480" i="5"/>
  <c r="E1480" i="5"/>
  <c r="X1480" i="5"/>
  <c r="V1481" i="5"/>
  <c r="E1481" i="5"/>
  <c r="X1481" i="5"/>
  <c r="V1482" i="5"/>
  <c r="E1482" i="5"/>
  <c r="V1483" i="5"/>
  <c r="E1483" i="5"/>
  <c r="V1484" i="5"/>
  <c r="E1484" i="5"/>
  <c r="V1485" i="5"/>
  <c r="E1485" i="5"/>
  <c r="X1485" i="5"/>
  <c r="V1486" i="5"/>
  <c r="E1486" i="5"/>
  <c r="X1486" i="5"/>
  <c r="V1487" i="5"/>
  <c r="E1487" i="5"/>
  <c r="X1487" i="5"/>
  <c r="V1488" i="5"/>
  <c r="E1488" i="5"/>
  <c r="X1488" i="5"/>
  <c r="V1489" i="5"/>
  <c r="E1489" i="5"/>
  <c r="X1489" i="5"/>
  <c r="V1490" i="5"/>
  <c r="E1490" i="5"/>
  <c r="X1490" i="5"/>
  <c r="V1491" i="5"/>
  <c r="E1491" i="5"/>
  <c r="V1492" i="5"/>
  <c r="E1492" i="5"/>
  <c r="X1492" i="5"/>
  <c r="V1493" i="5"/>
  <c r="E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V1503" i="5"/>
  <c r="E1503" i="5"/>
  <c r="X1503" i="5"/>
  <c r="V1504" i="5"/>
  <c r="E1504" i="5"/>
  <c r="X1504" i="5"/>
  <c r="V1505" i="5"/>
  <c r="E1505" i="5"/>
  <c r="X1505" i="5"/>
  <c r="V1506" i="5"/>
  <c r="E1506" i="5"/>
  <c r="X1506" i="5"/>
  <c r="V1507" i="5"/>
  <c r="E1507" i="5"/>
  <c r="X1507" i="5"/>
  <c r="V1508" i="5"/>
  <c r="E1508" i="5"/>
  <c r="X1508" i="5"/>
  <c r="V1509" i="5"/>
  <c r="E1509" i="5"/>
  <c r="X1509" i="5"/>
  <c r="V1510" i="5"/>
  <c r="E1510" i="5"/>
  <c r="V1511" i="5"/>
  <c r="E1511" i="5"/>
  <c r="X1511" i="5"/>
  <c r="V1512" i="5"/>
  <c r="E1512" i="5"/>
  <c r="V1513" i="5"/>
  <c r="E1513" i="5"/>
  <c r="X1513" i="5"/>
  <c r="V1514" i="5"/>
  <c r="E1514" i="5"/>
  <c r="V1515" i="5"/>
  <c r="E1515" i="5"/>
  <c r="X1515" i="5"/>
  <c r="V1516" i="5"/>
  <c r="E1516" i="5"/>
  <c r="X1516" i="5"/>
  <c r="V1517" i="5"/>
  <c r="E1517" i="5"/>
  <c r="X1517" i="5"/>
  <c r="V1518" i="5"/>
  <c r="E1518" i="5"/>
  <c r="X1518" i="5"/>
  <c r="V1519" i="5"/>
  <c r="E1519" i="5"/>
  <c r="X1519" i="5"/>
  <c r="V1520" i="5"/>
  <c r="E1520" i="5"/>
  <c r="X1520" i="5"/>
  <c r="V1521" i="5"/>
  <c r="E1521" i="5"/>
  <c r="X1521" i="5"/>
  <c r="V1522" i="5"/>
  <c r="E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X1531" i="5"/>
  <c r="V1532" i="5"/>
  <c r="E1532" i="5"/>
  <c r="V1533" i="5"/>
  <c r="E1533" i="5"/>
  <c r="X1533" i="5"/>
  <c r="V1534" i="5"/>
  <c r="E1534" i="5"/>
  <c r="X1534" i="5"/>
  <c r="V1535" i="5"/>
  <c r="E1535" i="5"/>
  <c r="X1535" i="5"/>
  <c r="V1536" i="5"/>
  <c r="E1536" i="5"/>
  <c r="X1536" i="5"/>
  <c r="V1537" i="5"/>
  <c r="E1537" i="5"/>
  <c r="X1537" i="5"/>
  <c r="V1538" i="5"/>
  <c r="E1538" i="5"/>
  <c r="X1538" i="5"/>
  <c r="V1539" i="5"/>
  <c r="E1539" i="5"/>
  <c r="X1539" i="5"/>
  <c r="V1540" i="5"/>
  <c r="E1540" i="5"/>
  <c r="X1540" i="5"/>
  <c r="V1541" i="5"/>
  <c r="E1541" i="5"/>
  <c r="X1541" i="5"/>
  <c r="V1542" i="5"/>
  <c r="E1542" i="5"/>
  <c r="V1543" i="5"/>
  <c r="E1543" i="5"/>
  <c r="X1543" i="5"/>
  <c r="V1544" i="5"/>
  <c r="E1544" i="5"/>
  <c r="V1545" i="5"/>
  <c r="E1545" i="5"/>
  <c r="X1545" i="5"/>
  <c r="V1546" i="5"/>
  <c r="E1546" i="5"/>
  <c r="X1546" i="5"/>
  <c r="V1547" i="5"/>
  <c r="E1547" i="5"/>
  <c r="X1547" i="5"/>
  <c r="V1548" i="5"/>
  <c r="E1548" i="5"/>
  <c r="X1548" i="5"/>
  <c r="V1549" i="5"/>
  <c r="E1549" i="5"/>
  <c r="X1549" i="5"/>
  <c r="V1550" i="5"/>
  <c r="E1550" i="5"/>
  <c r="X1550" i="5"/>
  <c r="V1551" i="5"/>
  <c r="E1551" i="5"/>
  <c r="X1551" i="5"/>
  <c r="V1552" i="5"/>
  <c r="E1552" i="5"/>
  <c r="X1552" i="5"/>
  <c r="V1553" i="5"/>
  <c r="E1553" i="5"/>
  <c r="V1554" i="5"/>
  <c r="E1554" i="5"/>
  <c r="X1554" i="5"/>
  <c r="V1555" i="5"/>
  <c r="E1555" i="5"/>
  <c r="X1555" i="5"/>
  <c r="V1556" i="5"/>
  <c r="E1556" i="5"/>
  <c r="X1556" i="5"/>
  <c r="V1557" i="5"/>
  <c r="E1557" i="5"/>
  <c r="X1557" i="5"/>
  <c r="V1558" i="5"/>
  <c r="E1558" i="5"/>
  <c r="X1558" i="5"/>
  <c r="V1559" i="5"/>
  <c r="E1559" i="5"/>
  <c r="X1559" i="5"/>
  <c r="V1560" i="5"/>
  <c r="E1560" i="5"/>
  <c r="X1560" i="5"/>
  <c r="V1561" i="5"/>
  <c r="E1561" i="5"/>
  <c r="X1561" i="5"/>
  <c r="V1562" i="5"/>
  <c r="E1562" i="5"/>
  <c r="V1563" i="5"/>
  <c r="E1563" i="5"/>
  <c r="V1564" i="5"/>
  <c r="E1564" i="5"/>
  <c r="V1565" i="5"/>
  <c r="E1565" i="5"/>
  <c r="V1566" i="5"/>
  <c r="E1566" i="5"/>
  <c r="X1566" i="5"/>
  <c r="V1567" i="5"/>
  <c r="E1567" i="5"/>
  <c r="X1567" i="5"/>
  <c r="V1568" i="5"/>
  <c r="E1568" i="5"/>
  <c r="X1568" i="5"/>
  <c r="V1569" i="5"/>
  <c r="E1569" i="5"/>
  <c r="X1569" i="5"/>
  <c r="V1570" i="5"/>
  <c r="E1570" i="5"/>
  <c r="X1570" i="5"/>
  <c r="V1571" i="5"/>
  <c r="E1571" i="5"/>
  <c r="X1571" i="5"/>
  <c r="V1572" i="5"/>
  <c r="E1572" i="5"/>
  <c r="X1572" i="5"/>
  <c r="V1573" i="5"/>
  <c r="E1573" i="5"/>
  <c r="X1573" i="5"/>
  <c r="V1574" i="5"/>
  <c r="E1574" i="5"/>
  <c r="X1574" i="5"/>
  <c r="V1575" i="5"/>
  <c r="E1575" i="5"/>
  <c r="X1575" i="5"/>
  <c r="V1576" i="5"/>
  <c r="E1576" i="5"/>
  <c r="X1576" i="5"/>
  <c r="V1577" i="5"/>
  <c r="E1577" i="5"/>
  <c r="X1577" i="5"/>
  <c r="V1578" i="5"/>
  <c r="E1578" i="5"/>
  <c r="X1578" i="5"/>
  <c r="V1579" i="5"/>
  <c r="E1579" i="5"/>
  <c r="X1579" i="5"/>
  <c r="V1580" i="5"/>
  <c r="E1580" i="5"/>
  <c r="X1580" i="5"/>
  <c r="V1581" i="5"/>
  <c r="E1581" i="5"/>
  <c r="X1581" i="5"/>
  <c r="V1582" i="5"/>
  <c r="E1582" i="5"/>
  <c r="X1582" i="5"/>
  <c r="V1583" i="5"/>
  <c r="E1583" i="5"/>
  <c r="V1584" i="5"/>
  <c r="E1584" i="5"/>
  <c r="X1584" i="5"/>
  <c r="V1585" i="5"/>
  <c r="E1585" i="5"/>
  <c r="V1586" i="5"/>
  <c r="E1586" i="5"/>
  <c r="X1586" i="5"/>
  <c r="V1587" i="5"/>
  <c r="E1587" i="5"/>
  <c r="X1587" i="5"/>
  <c r="V1588" i="5"/>
  <c r="E1588" i="5"/>
  <c r="X1588" i="5"/>
  <c r="V1589" i="5"/>
  <c r="E1589" i="5"/>
  <c r="X1589" i="5"/>
  <c r="V1590" i="5"/>
  <c r="E1590" i="5"/>
  <c r="X1590" i="5"/>
  <c r="V1591" i="5"/>
  <c r="E1591" i="5"/>
  <c r="X1591" i="5"/>
  <c r="V1592" i="5"/>
  <c r="E1592" i="5"/>
  <c r="X1592" i="5"/>
  <c r="V1593" i="5"/>
  <c r="E1593" i="5"/>
  <c r="X1593" i="5"/>
  <c r="V1594" i="5"/>
  <c r="E1594" i="5"/>
  <c r="X1594" i="5"/>
  <c r="V1595" i="5"/>
  <c r="E1595" i="5"/>
  <c r="X1595" i="5"/>
  <c r="V1596" i="5"/>
  <c r="E1596" i="5"/>
  <c r="V1597" i="5"/>
  <c r="E1597" i="5"/>
  <c r="X1597" i="5"/>
  <c r="V1598" i="5"/>
  <c r="E1598" i="5"/>
  <c r="X1598" i="5"/>
  <c r="V1599" i="5"/>
  <c r="E1599" i="5"/>
  <c r="X1599" i="5"/>
  <c r="V1600" i="5"/>
  <c r="E1600" i="5"/>
  <c r="X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V1609" i="5"/>
  <c r="E1609" i="5"/>
  <c r="X1609" i="5"/>
  <c r="V1610" i="5"/>
  <c r="E1610" i="5"/>
  <c r="X1610" i="5"/>
  <c r="V1611" i="5"/>
  <c r="E1611" i="5"/>
  <c r="X1611" i="5"/>
  <c r="V1612" i="5"/>
  <c r="E1612" i="5"/>
  <c r="X1612" i="5"/>
  <c r="V1613" i="5"/>
  <c r="E1613" i="5"/>
  <c r="X1613" i="5"/>
  <c r="V1614" i="5"/>
  <c r="E1614" i="5"/>
  <c r="X1614" i="5"/>
  <c r="V1615" i="5"/>
  <c r="E1615" i="5"/>
  <c r="X1615" i="5"/>
  <c r="V1616" i="5"/>
  <c r="E1616" i="5"/>
  <c r="X1616" i="5"/>
  <c r="V1617" i="5"/>
  <c r="E1617" i="5"/>
  <c r="X1617" i="5"/>
  <c r="V1618" i="5"/>
  <c r="E1618" i="5"/>
  <c r="V1619" i="5"/>
  <c r="E1619" i="5"/>
  <c r="X1619" i="5"/>
  <c r="V1620" i="5"/>
  <c r="E1620" i="5"/>
  <c r="X1620" i="5"/>
  <c r="V1621" i="5"/>
  <c r="E1621" i="5"/>
  <c r="X1621" i="5"/>
  <c r="V1622" i="5"/>
  <c r="E1622" i="5"/>
  <c r="X1622" i="5"/>
  <c r="V1623" i="5"/>
  <c r="E1623" i="5"/>
  <c r="X1623" i="5"/>
  <c r="V1624" i="5"/>
  <c r="E1624" i="5"/>
  <c r="X1624" i="5"/>
  <c r="V1625" i="5"/>
  <c r="E1625" i="5"/>
  <c r="X1625" i="5"/>
  <c r="V1626" i="5"/>
  <c r="E1626" i="5"/>
  <c r="V1627" i="5"/>
  <c r="E1627" i="5"/>
  <c r="V1628" i="5"/>
  <c r="E1628" i="5"/>
  <c r="V1629" i="5"/>
  <c r="E1629" i="5"/>
  <c r="V1630" i="5"/>
  <c r="E1630" i="5"/>
  <c r="X1630" i="5"/>
  <c r="V1631" i="5"/>
  <c r="E1631" i="5"/>
  <c r="X1631" i="5"/>
  <c r="V1632" i="5"/>
  <c r="E1632" i="5"/>
  <c r="X1632" i="5"/>
  <c r="V1633" i="5"/>
  <c r="E1633" i="5"/>
  <c r="V1634" i="5"/>
  <c r="E1634" i="5"/>
  <c r="X1634" i="5"/>
  <c r="V1635" i="5"/>
  <c r="E1635" i="5"/>
  <c r="X1635" i="5"/>
  <c r="V1636" i="5"/>
  <c r="E1636" i="5"/>
  <c r="X1636" i="5"/>
  <c r="V1637" i="5"/>
  <c r="E1637" i="5"/>
  <c r="X1637" i="5"/>
  <c r="V1638" i="5"/>
  <c r="E1638" i="5"/>
  <c r="X1638" i="5"/>
  <c r="V1639" i="5"/>
  <c r="E1639" i="5"/>
  <c r="X1639" i="5"/>
  <c r="V1640" i="5"/>
  <c r="E1640" i="5"/>
  <c r="X1640" i="5"/>
  <c r="V1641" i="5"/>
  <c r="E1641" i="5"/>
  <c r="X1641" i="5"/>
  <c r="V1642" i="5"/>
  <c r="E1642" i="5"/>
  <c r="X1642" i="5"/>
  <c r="V1643" i="5"/>
  <c r="E1643" i="5"/>
  <c r="X1643" i="5"/>
  <c r="V1644" i="5"/>
  <c r="E1644" i="5"/>
  <c r="X1644" i="5"/>
  <c r="V1645" i="5"/>
  <c r="E1645" i="5"/>
  <c r="X1645" i="5"/>
  <c r="V1646" i="5"/>
  <c r="E1646" i="5"/>
  <c r="X1646" i="5"/>
  <c r="V1647" i="5"/>
  <c r="E1647" i="5"/>
  <c r="X1647" i="5"/>
  <c r="V1648" i="5"/>
  <c r="E1648" i="5"/>
  <c r="V1649" i="5"/>
  <c r="E1649" i="5"/>
  <c r="V1650" i="5"/>
  <c r="E1650" i="5"/>
  <c r="V1651" i="5"/>
  <c r="E1651" i="5"/>
  <c r="V1652" i="5"/>
  <c r="E1652" i="5"/>
  <c r="X1652" i="5"/>
  <c r="V1653" i="5"/>
  <c r="E1653" i="5"/>
  <c r="X1653" i="5"/>
  <c r="V1655" i="5"/>
  <c r="E1655" i="5"/>
  <c r="X1655" i="5"/>
  <c r="V1656" i="5"/>
  <c r="E1656" i="5"/>
  <c r="X1656" i="5"/>
  <c r="V1657" i="5"/>
  <c r="E1657" i="5"/>
  <c r="X1657" i="5"/>
  <c r="V1658" i="5"/>
  <c r="E1658" i="5"/>
  <c r="X1658" i="5"/>
  <c r="V1659" i="5"/>
  <c r="E1659" i="5"/>
  <c r="V1660" i="5"/>
  <c r="E1660" i="5"/>
  <c r="V1661" i="5"/>
  <c r="E1661" i="5"/>
  <c r="V1662" i="5"/>
  <c r="E1662" i="5"/>
  <c r="X1662" i="5"/>
  <c r="V1663" i="5"/>
  <c r="E1663" i="5"/>
  <c r="X1663" i="5"/>
  <c r="V1664" i="5"/>
  <c r="E1664" i="5"/>
  <c r="X1664" i="5"/>
  <c r="V1665" i="5"/>
  <c r="E1665" i="5"/>
  <c r="X1665" i="5"/>
  <c r="V1666" i="5"/>
  <c r="E1666" i="5"/>
  <c r="X1666" i="5"/>
  <c r="V1667" i="5"/>
  <c r="E1667" i="5"/>
  <c r="X1667" i="5"/>
  <c r="V1668" i="5"/>
  <c r="E1668" i="5"/>
  <c r="X1668" i="5"/>
  <c r="V1669" i="5"/>
  <c r="E1669" i="5"/>
  <c r="V1670" i="5"/>
  <c r="E1670" i="5"/>
  <c r="X1670" i="5"/>
  <c r="V1671" i="5"/>
  <c r="E1671" i="5"/>
  <c r="X1671" i="5"/>
  <c r="V1672" i="5"/>
  <c r="E1672" i="5"/>
  <c r="V1673" i="5"/>
  <c r="E1673" i="5"/>
  <c r="X1673" i="5"/>
  <c r="V1674" i="5"/>
  <c r="E1674" i="5"/>
  <c r="X1674" i="5"/>
  <c r="V1675" i="5"/>
  <c r="E1675" i="5"/>
  <c r="X1675" i="5"/>
  <c r="V1676" i="5"/>
  <c r="E1676" i="5"/>
  <c r="X1676" i="5"/>
  <c r="V1677" i="5"/>
  <c r="E1677" i="5"/>
  <c r="X1677" i="5"/>
  <c r="V1678" i="5"/>
  <c r="E1678" i="5"/>
  <c r="X1678" i="5"/>
  <c r="V1679" i="5"/>
  <c r="E1679" i="5"/>
  <c r="X1679" i="5"/>
  <c r="V1680" i="5"/>
  <c r="E1680" i="5"/>
  <c r="X1680" i="5"/>
  <c r="V1681" i="5"/>
  <c r="E1681" i="5"/>
  <c r="X1681" i="5"/>
  <c r="V1682" i="5"/>
  <c r="E1682" i="5"/>
  <c r="X1682" i="5"/>
  <c r="V1683" i="5"/>
  <c r="E1683" i="5"/>
  <c r="V1684" i="5"/>
  <c r="E1684" i="5"/>
  <c r="X1684" i="5"/>
  <c r="V1685" i="5"/>
  <c r="E1685" i="5"/>
  <c r="X1685" i="5"/>
  <c r="V1686" i="5"/>
  <c r="E1686" i="5"/>
  <c r="X1686" i="5"/>
  <c r="V1687" i="5"/>
  <c r="E1687" i="5"/>
  <c r="X1687" i="5"/>
  <c r="V1688" i="5"/>
  <c r="E1688" i="5"/>
  <c r="X1688" i="5"/>
  <c r="V1689" i="5"/>
  <c r="E1689" i="5"/>
  <c r="X1689" i="5"/>
  <c r="V1690" i="5"/>
  <c r="E1690" i="5"/>
  <c r="X1690" i="5"/>
  <c r="V1691" i="5"/>
  <c r="E1691" i="5"/>
  <c r="X1691" i="5"/>
  <c r="V1692" i="5"/>
  <c r="E1692" i="5"/>
  <c r="X1692" i="5"/>
  <c r="V1693" i="5"/>
  <c r="E1693" i="5"/>
  <c r="V1694" i="5"/>
  <c r="E1694" i="5"/>
  <c r="V1695" i="5"/>
  <c r="E1695" i="5"/>
  <c r="X1695" i="5"/>
  <c r="V1696" i="5"/>
  <c r="E1696" i="5"/>
  <c r="X1696" i="5"/>
  <c r="V1697" i="5"/>
  <c r="E1697" i="5"/>
  <c r="X1697" i="5"/>
  <c r="V1698" i="5"/>
  <c r="E1698" i="5"/>
  <c r="X1698" i="5"/>
  <c r="V1699" i="5"/>
  <c r="E1699" i="5"/>
  <c r="X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X1707" i="5"/>
  <c r="V1708" i="5"/>
  <c r="E1708" i="5"/>
  <c r="V1709" i="5"/>
  <c r="E1709" i="5"/>
  <c r="X1709" i="5"/>
  <c r="V1710" i="5"/>
  <c r="E1710" i="5"/>
  <c r="V1711" i="5"/>
  <c r="E1711" i="5"/>
  <c r="X1711" i="5"/>
  <c r="V1712" i="5"/>
  <c r="E1712" i="5"/>
  <c r="X1712" i="5"/>
  <c r="V1713" i="5"/>
  <c r="E1713" i="5"/>
  <c r="X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V1722" i="5"/>
  <c r="E1722" i="5"/>
  <c r="X1722" i="5"/>
  <c r="V1723" i="5"/>
  <c r="E1723" i="5"/>
  <c r="X1723" i="5"/>
  <c r="V1724" i="5"/>
  <c r="E1724" i="5"/>
  <c r="X1724" i="5"/>
  <c r="V1725" i="5"/>
  <c r="E1725" i="5"/>
  <c r="X1725" i="5"/>
  <c r="V1726" i="5"/>
  <c r="E1726" i="5"/>
  <c r="X1726" i="5"/>
  <c r="V1727" i="5"/>
  <c r="E1727" i="5"/>
  <c r="X1727" i="5"/>
  <c r="V1728" i="5"/>
  <c r="E1728" i="5"/>
  <c r="X1728" i="5"/>
  <c r="V1729" i="5"/>
  <c r="E1729" i="5"/>
  <c r="X1729" i="5"/>
  <c r="V1730" i="5"/>
  <c r="E1730" i="5"/>
  <c r="X1730" i="5"/>
  <c r="V1731" i="5"/>
  <c r="E1731" i="5"/>
  <c r="X1731" i="5"/>
  <c r="V1732" i="5"/>
  <c r="E1732" i="5"/>
  <c r="V1733" i="5"/>
  <c r="E1733" i="5"/>
  <c r="X1733" i="5"/>
  <c r="V1734" i="5"/>
  <c r="E1734" i="5"/>
  <c r="X1734" i="5"/>
  <c r="V1735" i="5"/>
  <c r="E1735" i="5"/>
  <c r="X1735" i="5"/>
  <c r="V1736" i="5"/>
  <c r="E1736" i="5"/>
  <c r="X1736" i="5"/>
  <c r="V1737" i="5"/>
  <c r="E1737" i="5"/>
  <c r="X1737" i="5"/>
  <c r="V1738" i="5"/>
  <c r="E1738" i="5"/>
  <c r="X1738" i="5"/>
  <c r="V1739" i="5"/>
  <c r="E1739" i="5"/>
  <c r="X1739" i="5"/>
  <c r="V1740" i="5"/>
  <c r="E1740" i="5"/>
  <c r="X1740" i="5"/>
  <c r="V1741" i="5"/>
  <c r="E1741" i="5"/>
  <c r="X1741" i="5"/>
  <c r="V1742" i="5"/>
  <c r="E1742" i="5"/>
  <c r="X1742" i="5"/>
  <c r="V1743" i="5"/>
  <c r="E1743" i="5"/>
  <c r="V1744" i="5"/>
  <c r="E1744" i="5"/>
  <c r="X1744" i="5"/>
  <c r="V1745" i="5"/>
  <c r="E1745" i="5"/>
  <c r="X1745" i="5"/>
  <c r="V1746" i="5"/>
  <c r="E1746" i="5"/>
  <c r="X1746" i="5"/>
  <c r="V1747" i="5"/>
  <c r="E1747" i="5"/>
  <c r="X1747" i="5"/>
  <c r="V1748" i="5"/>
  <c r="E1748" i="5"/>
  <c r="X1748" i="5"/>
  <c r="V1749" i="5"/>
  <c r="E1749" i="5"/>
  <c r="X1749" i="5"/>
  <c r="V1750" i="5"/>
  <c r="E1750" i="5"/>
  <c r="X1750" i="5"/>
  <c r="V1751" i="5"/>
  <c r="E1751" i="5"/>
  <c r="X1751" i="5"/>
  <c r="V1752" i="5"/>
  <c r="E1752" i="5"/>
  <c r="V1753" i="5"/>
  <c r="E1753" i="5"/>
  <c r="X1753" i="5"/>
  <c r="V1754" i="5"/>
  <c r="E1754" i="5"/>
  <c r="V1755" i="5"/>
  <c r="E1755" i="5"/>
  <c r="X1755" i="5"/>
  <c r="V1756" i="5"/>
  <c r="E1756" i="5"/>
  <c r="X1756" i="5"/>
  <c r="V1757" i="5"/>
  <c r="E1757" i="5"/>
  <c r="X1757" i="5"/>
  <c r="V1758" i="5"/>
  <c r="E1758" i="5"/>
  <c r="X1758" i="5"/>
  <c r="V1759" i="5"/>
  <c r="E1759" i="5"/>
  <c r="X1759" i="5"/>
  <c r="V1760" i="5"/>
  <c r="E1760" i="5"/>
  <c r="X1760" i="5"/>
  <c r="V1761" i="5"/>
  <c r="E1761" i="5"/>
  <c r="X1761" i="5"/>
  <c r="V1762" i="5"/>
  <c r="E1762" i="5"/>
  <c r="X1762" i="5"/>
  <c r="V1763" i="5"/>
  <c r="E1763" i="5"/>
  <c r="X1763" i="5"/>
  <c r="V1764" i="5"/>
  <c r="E1764" i="5"/>
  <c r="V1765" i="5"/>
  <c r="E1765" i="5"/>
  <c r="V1766" i="5"/>
  <c r="E1766" i="5"/>
  <c r="X1766" i="5"/>
  <c r="V1767" i="5"/>
  <c r="E1767" i="5"/>
  <c r="X1767" i="5"/>
  <c r="V1768" i="5"/>
  <c r="E1768" i="5"/>
  <c r="X1768" i="5"/>
  <c r="V1769" i="5"/>
  <c r="E1769" i="5"/>
  <c r="X1769" i="5"/>
  <c r="V1770" i="5"/>
  <c r="E1770" i="5"/>
  <c r="X1770" i="5"/>
  <c r="V1771" i="5"/>
  <c r="E1771" i="5"/>
  <c r="X1771" i="5"/>
  <c r="V1772" i="5"/>
  <c r="E1772" i="5"/>
  <c r="X1772" i="5"/>
  <c r="V1773" i="5"/>
  <c r="E1773" i="5"/>
  <c r="V1774" i="5"/>
  <c r="E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V1785" i="5"/>
  <c r="E1785" i="5"/>
  <c r="X1785" i="5"/>
  <c r="V1786" i="5"/>
  <c r="E1786" i="5"/>
  <c r="V1787" i="5"/>
  <c r="E1787" i="5"/>
  <c r="X1787" i="5"/>
  <c r="V1788" i="5"/>
  <c r="E1788" i="5"/>
  <c r="X1788" i="5"/>
  <c r="V1789" i="5"/>
  <c r="E1789" i="5"/>
  <c r="X1789" i="5"/>
  <c r="V1790" i="5"/>
  <c r="E1790" i="5"/>
  <c r="X1790" i="5"/>
  <c r="V1791" i="5"/>
  <c r="E1791" i="5"/>
  <c r="V1792" i="5"/>
  <c r="E1792" i="5"/>
  <c r="X1792" i="5"/>
  <c r="V1793" i="5"/>
  <c r="E1793" i="5"/>
  <c r="X1793" i="5"/>
  <c r="V1794" i="5"/>
  <c r="E1794" i="5"/>
  <c r="X1794" i="5"/>
  <c r="V1795" i="5"/>
  <c r="E1795" i="5"/>
  <c r="V1796" i="5"/>
  <c r="E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V1806" i="5"/>
  <c r="E1806" i="5"/>
  <c r="V1807" i="5"/>
  <c r="E1807" i="5"/>
  <c r="X1807" i="5"/>
  <c r="V1808" i="5"/>
  <c r="E1808" i="5"/>
  <c r="X1808" i="5"/>
  <c r="V1809" i="5"/>
  <c r="E1809" i="5"/>
  <c r="X1809" i="5"/>
  <c r="V1810" i="5"/>
  <c r="E1810" i="5"/>
  <c r="X1810" i="5"/>
  <c r="V1811" i="5"/>
  <c r="E1811" i="5"/>
  <c r="X1811" i="5"/>
  <c r="V1812" i="5"/>
  <c r="E1812" i="5"/>
  <c r="X1812" i="5"/>
  <c r="V1813" i="5"/>
  <c r="E1813" i="5"/>
  <c r="X1813" i="5"/>
  <c r="V1814" i="5"/>
  <c r="E1814" i="5"/>
  <c r="X1814" i="5"/>
  <c r="V1815" i="5"/>
  <c r="E1815" i="5"/>
  <c r="V1816" i="5"/>
  <c r="E1816" i="5"/>
  <c r="V1817" i="5"/>
  <c r="E1817" i="5"/>
  <c r="X1817" i="5"/>
  <c r="V1818" i="5"/>
  <c r="E1818" i="5"/>
  <c r="X1818" i="5"/>
  <c r="V1819" i="5"/>
  <c r="E1819" i="5"/>
  <c r="X1819" i="5"/>
  <c r="V1820" i="5"/>
  <c r="E1820" i="5"/>
  <c r="X1820" i="5"/>
  <c r="V1821" i="5"/>
  <c r="E1821" i="5"/>
  <c r="X1821" i="5"/>
  <c r="V1822" i="5"/>
  <c r="E1822" i="5"/>
  <c r="X1822" i="5"/>
  <c r="V1823" i="5"/>
  <c r="E1823" i="5"/>
  <c r="X1823" i="5"/>
  <c r="V1824" i="5"/>
  <c r="E1824" i="5"/>
  <c r="X1824" i="5"/>
  <c r="V1825" i="5"/>
  <c r="E1825" i="5"/>
  <c r="X1825" i="5"/>
  <c r="V1826" i="5"/>
  <c r="E1826" i="5"/>
  <c r="V1827" i="5"/>
  <c r="E1827" i="5"/>
  <c r="V1828" i="5"/>
  <c r="E1828" i="5"/>
  <c r="X1828" i="5"/>
  <c r="V1829" i="5"/>
  <c r="E1829" i="5"/>
  <c r="X1829" i="5"/>
  <c r="V1830" i="5"/>
  <c r="E1830" i="5"/>
  <c r="X1830" i="5"/>
  <c r="V1831" i="5"/>
  <c r="E1831" i="5"/>
  <c r="X1831" i="5"/>
  <c r="V1832" i="5"/>
  <c r="E1832" i="5"/>
  <c r="X1832" i="5"/>
  <c r="V1833" i="5"/>
  <c r="E1833" i="5"/>
  <c r="X1833" i="5"/>
  <c r="V1834" i="5"/>
  <c r="E1834" i="5"/>
  <c r="X1834" i="5"/>
  <c r="V1835" i="5"/>
  <c r="E1835" i="5"/>
  <c r="X1835" i="5"/>
  <c r="V1836" i="5"/>
  <c r="E1836" i="5"/>
  <c r="X1836" i="5"/>
  <c r="V1837" i="5"/>
  <c r="E1837" i="5"/>
  <c r="X1837" i="5"/>
  <c r="V1838" i="5"/>
  <c r="E1838" i="5"/>
  <c r="V1839" i="5"/>
  <c r="E1839" i="5"/>
  <c r="X1839" i="5"/>
  <c r="V1840" i="5"/>
  <c r="E1840" i="5"/>
  <c r="X1840" i="5"/>
  <c r="V1841" i="5"/>
  <c r="E1841" i="5"/>
  <c r="X1841" i="5"/>
  <c r="V1842" i="5"/>
  <c r="E1842" i="5"/>
  <c r="X1842" i="5"/>
  <c r="V1843" i="5"/>
  <c r="E1843" i="5"/>
  <c r="X1843" i="5"/>
  <c r="V1844" i="5"/>
  <c r="E1844" i="5"/>
  <c r="X1844" i="5"/>
  <c r="V1845" i="5"/>
  <c r="E1845" i="5"/>
  <c r="X1845" i="5"/>
  <c r="V1846" i="5"/>
  <c r="E1846" i="5"/>
  <c r="X1846" i="5"/>
  <c r="V1847" i="5"/>
  <c r="E1847" i="5"/>
  <c r="V1848" i="5"/>
  <c r="E1848" i="5"/>
  <c r="X1848" i="5"/>
  <c r="V1849" i="5"/>
  <c r="E1849" i="5"/>
  <c r="X1849" i="5"/>
  <c r="V1850" i="5"/>
  <c r="E1850" i="5"/>
  <c r="V1851" i="5"/>
  <c r="E1851" i="5"/>
  <c r="V1852" i="5"/>
  <c r="E1852" i="5"/>
  <c r="X1852" i="5"/>
  <c r="V1853" i="5"/>
  <c r="E1853" i="5"/>
  <c r="X1853" i="5"/>
  <c r="V1854" i="5"/>
  <c r="E1854" i="5"/>
  <c r="X1854" i="5"/>
  <c r="V1855" i="5"/>
  <c r="E1855" i="5"/>
  <c r="X1855" i="5"/>
  <c r="V1856" i="5"/>
  <c r="E1856" i="5"/>
  <c r="X1856" i="5"/>
  <c r="V1857" i="5"/>
  <c r="E1857" i="5"/>
  <c r="X1857" i="5"/>
  <c r="V1858" i="5"/>
  <c r="E1858" i="5"/>
  <c r="X1858" i="5"/>
  <c r="V1859" i="5"/>
  <c r="E1859" i="5"/>
  <c r="X1859" i="5"/>
  <c r="V1860" i="5"/>
  <c r="E1860" i="5"/>
  <c r="V1861" i="5"/>
  <c r="E1861" i="5"/>
  <c r="V1862" i="5"/>
  <c r="E1862" i="5"/>
  <c r="X1862" i="5"/>
  <c r="V1863" i="5"/>
  <c r="E1863" i="5"/>
  <c r="X1863" i="5"/>
  <c r="V1864" i="5"/>
  <c r="E1864" i="5"/>
  <c r="X1864" i="5"/>
  <c r="V1865" i="5"/>
  <c r="E1865" i="5"/>
  <c r="X1865" i="5"/>
  <c r="V1866" i="5"/>
  <c r="E1866" i="5"/>
  <c r="X1866" i="5"/>
  <c r="V1867" i="5"/>
  <c r="E1867" i="5"/>
  <c r="X1867" i="5"/>
  <c r="V1868" i="5"/>
  <c r="E1868" i="5"/>
  <c r="X1868" i="5"/>
  <c r="V1869" i="5"/>
  <c r="E1869" i="5"/>
  <c r="X1869" i="5"/>
  <c r="V1870" i="5"/>
  <c r="E1870" i="5"/>
  <c r="V1871" i="5"/>
  <c r="E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V1881" i="5"/>
  <c r="E1881" i="5"/>
  <c r="X1881" i="5"/>
  <c r="V1882" i="5"/>
  <c r="E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V1902" i="5"/>
  <c r="E1902" i="5"/>
  <c r="X1902" i="5"/>
  <c r="V1903" i="5"/>
  <c r="E1903" i="5"/>
  <c r="X1903" i="5"/>
  <c r="V1904" i="5"/>
  <c r="E1904" i="5"/>
  <c r="X1904" i="5"/>
  <c r="V1905" i="5"/>
  <c r="E1905" i="5"/>
  <c r="X1905" i="5"/>
  <c r="V1906" i="5"/>
  <c r="E1906" i="5"/>
  <c r="X1906" i="5"/>
  <c r="V1907" i="5"/>
  <c r="E1907" i="5"/>
  <c r="X1907" i="5"/>
  <c r="V1908" i="5"/>
  <c r="E1908" i="5"/>
  <c r="X1908" i="5"/>
  <c r="V1909" i="5"/>
  <c r="E1909" i="5"/>
  <c r="X1909" i="5"/>
  <c r="V1910" i="5"/>
  <c r="E1910" i="5"/>
  <c r="X1910" i="5"/>
  <c r="V1911" i="5"/>
  <c r="E1911" i="5"/>
  <c r="X1911" i="5"/>
  <c r="V1912" i="5"/>
  <c r="E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V1923" i="5"/>
  <c r="E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V1933" i="5"/>
  <c r="E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X1941" i="5"/>
  <c r="V1942" i="5"/>
  <c r="E1942" i="5"/>
  <c r="V1943" i="5"/>
  <c r="E1943" i="5"/>
  <c r="V1944" i="5"/>
  <c r="E1944" i="5"/>
  <c r="V1945" i="5"/>
  <c r="E1945" i="5"/>
  <c r="X1945" i="5"/>
  <c r="V1946" i="5"/>
  <c r="E1946" i="5"/>
  <c r="X1946" i="5"/>
  <c r="V1947" i="5"/>
  <c r="E1947" i="5"/>
  <c r="X1947" i="5"/>
  <c r="V1948" i="5"/>
  <c r="E1948" i="5"/>
  <c r="X1948" i="5"/>
  <c r="V1949" i="5"/>
  <c r="E1949" i="5"/>
  <c r="X1949" i="5"/>
  <c r="V1950" i="5"/>
  <c r="E1950" i="5"/>
  <c r="X1950" i="5"/>
  <c r="V1951" i="5"/>
  <c r="E1951" i="5"/>
  <c r="X1951" i="5"/>
  <c r="V1952" i="5"/>
  <c r="E1952" i="5"/>
  <c r="V1953" i="5"/>
  <c r="E1953" i="5"/>
  <c r="X1953" i="5"/>
  <c r="V1954" i="5"/>
  <c r="E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V1964" i="5"/>
  <c r="E1964" i="5"/>
  <c r="X1964" i="5"/>
  <c r="V1965" i="5"/>
  <c r="E1965" i="5"/>
  <c r="V1966" i="5"/>
  <c r="E1966" i="5"/>
  <c r="X1966" i="5"/>
  <c r="V1967" i="5"/>
  <c r="E1967" i="5"/>
  <c r="X1967" i="5"/>
  <c r="V1968" i="5"/>
  <c r="E1968" i="5"/>
  <c r="X1968" i="5"/>
  <c r="V1969" i="5"/>
  <c r="E1969" i="5"/>
  <c r="X1969" i="5"/>
  <c r="V1970" i="5"/>
  <c r="E1970" i="5"/>
  <c r="X1970" i="5"/>
  <c r="V1971" i="5"/>
  <c r="E1971" i="5"/>
  <c r="X1971" i="5"/>
  <c r="V1972" i="5"/>
  <c r="E1972" i="5"/>
  <c r="X1972" i="5"/>
  <c r="V1973" i="5"/>
  <c r="E1973" i="5"/>
  <c r="X1973" i="5"/>
  <c r="V1974" i="5"/>
  <c r="E1974" i="5"/>
  <c r="V1975" i="5"/>
  <c r="E1975" i="5"/>
  <c r="V1976" i="5"/>
  <c r="E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V1987" i="5"/>
  <c r="E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V2041" i="5"/>
  <c r="E2041" i="5"/>
  <c r="X2041" i="5"/>
  <c r="V2042" i="5"/>
  <c r="E2042" i="5"/>
  <c r="X2042" i="5"/>
  <c r="V2043" i="5"/>
  <c r="E2043" i="5"/>
  <c r="V2044" i="5"/>
  <c r="E2044" i="5"/>
  <c r="X2044" i="5"/>
  <c r="V2045" i="5"/>
  <c r="E2045" i="5"/>
  <c r="X2045" i="5"/>
  <c r="V2046" i="5"/>
  <c r="E2046" i="5"/>
  <c r="X2046" i="5"/>
  <c r="V2047" i="5"/>
  <c r="E2047" i="5"/>
  <c r="X2047" i="5"/>
  <c r="V2048" i="5"/>
  <c r="E2048" i="5"/>
  <c r="X2048" i="5"/>
  <c r="V2049" i="5"/>
  <c r="E2049" i="5"/>
  <c r="X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X2063" i="5"/>
  <c r="V2064" i="5"/>
  <c r="E2064" i="5"/>
  <c r="X2064" i="5"/>
  <c r="V2065" i="5"/>
  <c r="E2065" i="5"/>
  <c r="V2066" i="5"/>
  <c r="E2066" i="5"/>
  <c r="V2067" i="5"/>
  <c r="E2067" i="5"/>
  <c r="X2067" i="5"/>
  <c r="V2068" i="5"/>
  <c r="E2068" i="5"/>
  <c r="X2068" i="5"/>
  <c r="V2069" i="5"/>
  <c r="E2069" i="5"/>
  <c r="X2069" i="5"/>
  <c r="V2070" i="5"/>
  <c r="E2070" i="5"/>
  <c r="X2070" i="5"/>
  <c r="V2071" i="5"/>
  <c r="E2071" i="5"/>
  <c r="X2071" i="5"/>
  <c r="V2072" i="5"/>
  <c r="E2072" i="5"/>
  <c r="X2072" i="5"/>
  <c r="V2073" i="5"/>
  <c r="E2073" i="5"/>
  <c r="X2073" i="5"/>
  <c r="V2074" i="5"/>
  <c r="E2074" i="5"/>
  <c r="X2074" i="5"/>
  <c r="V2075" i="5"/>
  <c r="E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X2096" i="5"/>
  <c r="V2097" i="5"/>
  <c r="E2097" i="5"/>
  <c r="X2097" i="5"/>
  <c r="V2098" i="5"/>
  <c r="E2098" i="5"/>
  <c r="V2099" i="5"/>
  <c r="E2099" i="5"/>
  <c r="V2100" i="5"/>
  <c r="E2100" i="5"/>
  <c r="X2100" i="5"/>
  <c r="V2101" i="5"/>
  <c r="E2101" i="5"/>
  <c r="X2101" i="5"/>
  <c r="V2102" i="5"/>
  <c r="E2102" i="5"/>
  <c r="X2102" i="5"/>
  <c r="V2103" i="5"/>
  <c r="E2103" i="5"/>
  <c r="X2103" i="5"/>
  <c r="V2104" i="5"/>
  <c r="E2104" i="5"/>
  <c r="X2104" i="5"/>
  <c r="V2105" i="5"/>
  <c r="E2105" i="5"/>
  <c r="X2105" i="5"/>
  <c r="V2106" i="5"/>
  <c r="E2106" i="5"/>
  <c r="X2106" i="5"/>
  <c r="V2107" i="5"/>
  <c r="E2107" i="5"/>
  <c r="X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X2117" i="5"/>
  <c r="V2118" i="5"/>
  <c r="E2118" i="5"/>
  <c r="X2118" i="5"/>
  <c r="V2119" i="5"/>
  <c r="E2119" i="5"/>
  <c r="X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X2128" i="5"/>
  <c r="V2129" i="5"/>
  <c r="E2129" i="5"/>
  <c r="X2129" i="5"/>
  <c r="V2130" i="5"/>
  <c r="E2130" i="5"/>
  <c r="X2130" i="5"/>
  <c r="V2131" i="5"/>
  <c r="E2131" i="5"/>
  <c r="X2131" i="5"/>
  <c r="V2132" i="5"/>
  <c r="E2132" i="5"/>
  <c r="X2132" i="5"/>
  <c r="V2133" i="5"/>
  <c r="E2133" i="5"/>
  <c r="X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X2155" i="5"/>
  <c r="V2156" i="5"/>
  <c r="E2156" i="5"/>
  <c r="X2156" i="5"/>
  <c r="V2157" i="5"/>
  <c r="E2157" i="5"/>
  <c r="X2157" i="5"/>
  <c r="V2158" i="5"/>
  <c r="E2158" i="5"/>
  <c r="X2158" i="5"/>
  <c r="V2159" i="5"/>
  <c r="E2159" i="5"/>
  <c r="X2159" i="5"/>
  <c r="V2160" i="5"/>
  <c r="E2160" i="5"/>
  <c r="X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X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X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X2256" i="5"/>
  <c r="V2257" i="5"/>
  <c r="E2257" i="5"/>
  <c r="X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X2493" i="5"/>
  <c r="V2494" i="5"/>
  <c r="E2494" i="5"/>
  <c r="X2494" i="5"/>
  <c r="V2495" i="5"/>
  <c r="E2495" i="5"/>
  <c r="X2495" i="5"/>
  <c r="V2496" i="5"/>
  <c r="E2496" i="5"/>
  <c r="X2496" i="5"/>
  <c r="V2497" i="5"/>
  <c r="E2497" i="5"/>
  <c r="X2497" i="5"/>
  <c r="V2498" i="5"/>
  <c r="E2498" i="5"/>
  <c r="X2498" i="5"/>
  <c r="V2499" i="5"/>
  <c r="E2499" i="5"/>
  <c r="X2499" i="5"/>
  <c r="V2500" i="5"/>
  <c r="E2500" i="5"/>
  <c r="X2500" i="5"/>
  <c r="B15" i="6"/>
  <c r="F23" i="6"/>
  <c r="B20" i="6"/>
  <c r="G20" i="6"/>
  <c r="B23" i="6"/>
  <c r="G23" i="6"/>
  <c r="G16" i="6"/>
  <c r="H16" i="6"/>
  <c r="F21" i="6"/>
  <c r="H21" i="6"/>
  <c r="G21" i="6"/>
  <c r="F34" i="6"/>
  <c r="F39" i="6"/>
  <c r="H39" i="6"/>
  <c r="F44" i="6"/>
  <c r="B8" i="6"/>
  <c r="G8" i="6"/>
  <c r="H8" i="6"/>
  <c r="B11" i="6"/>
  <c r="G11" i="6"/>
  <c r="H11" i="6"/>
  <c r="F36" i="6"/>
  <c r="H36" i="6"/>
  <c r="I4" i="6"/>
  <c r="C4" i="6"/>
  <c r="J4" i="6"/>
  <c r="I5" i="6"/>
  <c r="J5" i="6"/>
  <c r="I6" i="6"/>
  <c r="J6" i="6"/>
  <c r="I7" i="6"/>
  <c r="J7" i="6"/>
  <c r="I8" i="6"/>
  <c r="J8" i="6"/>
  <c r="I9" i="6"/>
  <c r="J9" i="6"/>
  <c r="I10" i="6"/>
  <c r="J10" i="6"/>
  <c r="I11" i="6"/>
  <c r="J11" i="6"/>
  <c r="I12" i="6"/>
  <c r="J12" i="6"/>
  <c r="I13" i="6"/>
  <c r="J13" i="6"/>
  <c r="I15" i="6"/>
  <c r="J15" i="6"/>
  <c r="I16" i="6"/>
  <c r="J16" i="6"/>
  <c r="I17" i="6"/>
  <c r="C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15" i="5"/>
  <c r="X16" i="5"/>
  <c r="X18" i="5"/>
  <c r="X25" i="5"/>
  <c r="X27" i="5"/>
  <c r="X36" i="5"/>
  <c r="X37" i="5"/>
  <c r="X38" i="5"/>
  <c r="X49" i="5"/>
  <c r="X51" i="5"/>
  <c r="X58" i="5"/>
  <c r="X60" i="5"/>
  <c r="X61" i="5"/>
  <c r="X70" i="5"/>
  <c r="X71" i="5"/>
  <c r="X72" i="5"/>
  <c r="X80" i="5"/>
  <c r="X81" i="5"/>
  <c r="X82" i="5"/>
  <c r="X91" i="5"/>
  <c r="X92" i="5"/>
  <c r="X94" i="5"/>
  <c r="X101" i="5"/>
  <c r="X103" i="5"/>
  <c r="X105" i="5"/>
  <c r="X114" i="5"/>
  <c r="X115" i="5"/>
  <c r="X116" i="5"/>
  <c r="X117" i="5"/>
  <c r="X125" i="5"/>
  <c r="X127" i="5"/>
  <c r="X135" i="5"/>
  <c r="X136" i="5"/>
  <c r="X138" i="5"/>
  <c r="X145" i="5"/>
  <c r="X147" i="5"/>
  <c r="X148" i="5"/>
  <c r="X156" i="5"/>
  <c r="X157" i="5"/>
  <c r="X158" i="5"/>
  <c r="X166" i="5"/>
  <c r="X168" i="5"/>
  <c r="X170" i="5"/>
  <c r="X177" i="5"/>
  <c r="X179" i="5"/>
  <c r="X181" i="5"/>
  <c r="X189" i="5"/>
  <c r="X190" i="5"/>
  <c r="X191" i="5"/>
  <c r="X200" i="5"/>
  <c r="X202" i="5"/>
  <c r="X211" i="5"/>
  <c r="X212" i="5"/>
  <c r="X213" i="5"/>
  <c r="X215" i="5"/>
  <c r="X221" i="5"/>
  <c r="X223" i="5"/>
  <c r="X228" i="5"/>
  <c r="X232" i="5"/>
  <c r="X234" i="5"/>
  <c r="X245" i="5"/>
  <c r="X247" i="5"/>
  <c r="X254" i="5"/>
  <c r="X256" i="5"/>
  <c r="X258" i="5"/>
  <c r="X262" i="5"/>
  <c r="X266" i="5"/>
  <c r="X267" i="5"/>
  <c r="X268" i="5"/>
  <c r="X269" i="5"/>
  <c r="X276" i="5"/>
  <c r="X278" i="5"/>
  <c r="X279" i="5"/>
  <c r="X280" i="5"/>
  <c r="X289" i="5"/>
  <c r="X300" i="5"/>
  <c r="X301" i="5"/>
  <c r="X310" i="5"/>
  <c r="X312" i="5"/>
  <c r="X314" i="5"/>
  <c r="X321" i="5"/>
  <c r="X322" i="5"/>
  <c r="X323" i="5"/>
  <c r="X332" i="5"/>
  <c r="X333" i="5"/>
  <c r="X334" i="5"/>
  <c r="X345" i="5"/>
  <c r="X353" i="5"/>
  <c r="X355" i="5"/>
  <c r="X356" i="5"/>
  <c r="X364" i="5"/>
  <c r="X366" i="5"/>
  <c r="X367" i="5"/>
  <c r="X368" i="5"/>
  <c r="X376" i="5"/>
  <c r="X378" i="5"/>
  <c r="X389" i="5"/>
  <c r="X391" i="5"/>
  <c r="X398" i="5"/>
  <c r="X400" i="5"/>
  <c r="X401" i="5"/>
  <c r="X410" i="5"/>
  <c r="X419" i="5"/>
  <c r="X420" i="5"/>
  <c r="X421" i="5"/>
  <c r="X423" i="5"/>
  <c r="X432" i="5"/>
  <c r="X433" i="5"/>
  <c r="X434" i="5"/>
  <c r="X444" i="5"/>
  <c r="X454" i="5"/>
  <c r="X456" i="5"/>
  <c r="X457" i="5"/>
  <c r="X465" i="5"/>
  <c r="X467" i="5"/>
  <c r="X472" i="5"/>
  <c r="X476" i="5"/>
  <c r="X478" i="5"/>
  <c r="X479" i="5"/>
  <c r="X481" i="5"/>
  <c r="X490" i="5"/>
  <c r="X491" i="5"/>
  <c r="X499" i="5"/>
  <c r="X501" i="5"/>
  <c r="X502" i="5"/>
  <c r="X512" i="5"/>
  <c r="X513" i="5"/>
  <c r="X514" i="5"/>
  <c r="X526" i="5"/>
  <c r="X536" i="5"/>
  <c r="X537" i="5"/>
  <c r="X538" i="5"/>
  <c r="X548" i="5"/>
  <c r="X550" i="5"/>
  <c r="X558" i="5"/>
  <c r="X568" i="5"/>
  <c r="X569" i="5"/>
  <c r="X570" i="5"/>
  <c r="X571" i="5"/>
  <c r="X580" i="5"/>
  <c r="X582" i="5"/>
  <c r="X584" i="5"/>
  <c r="X589" i="5"/>
  <c r="X592" i="5"/>
  <c r="X594" i="5"/>
  <c r="X595" i="5"/>
  <c r="X597" i="5"/>
  <c r="X604" i="5"/>
  <c r="X606" i="5"/>
  <c r="X616" i="5"/>
  <c r="X617" i="5"/>
  <c r="X624" i="5"/>
  <c r="X625" i="5"/>
  <c r="X626" i="5"/>
  <c r="X635" i="5"/>
  <c r="X636" i="5"/>
  <c r="X637" i="5"/>
  <c r="X638" i="5"/>
  <c r="X640" i="5"/>
  <c r="X648" i="5"/>
  <c r="X650" i="5"/>
  <c r="X651" i="5"/>
  <c r="X661" i="5"/>
  <c r="X663" i="5"/>
  <c r="X664" i="5"/>
  <c r="X673" i="5"/>
  <c r="X681" i="5"/>
  <c r="X683" i="5"/>
  <c r="X692" i="5"/>
  <c r="X694" i="5"/>
  <c r="X695" i="5"/>
  <c r="X696" i="5"/>
  <c r="X706" i="5"/>
  <c r="X707" i="5"/>
  <c r="X717" i="5"/>
  <c r="X719" i="5"/>
  <c r="X726" i="5"/>
  <c r="X730" i="5"/>
  <c r="X732" i="5"/>
  <c r="X741" i="5"/>
  <c r="X742" i="5"/>
  <c r="X750" i="5"/>
  <c r="X751" i="5"/>
  <c r="X758" i="5"/>
  <c r="X761" i="5"/>
  <c r="X763" i="5"/>
  <c r="X765" i="5"/>
  <c r="X774" i="5"/>
  <c r="X775" i="5"/>
  <c r="X776" i="5"/>
  <c r="X778" i="5"/>
  <c r="X786" i="5"/>
  <c r="X788" i="5"/>
  <c r="X789" i="5"/>
  <c r="X798" i="5"/>
  <c r="X799" i="5"/>
  <c r="X808" i="5"/>
  <c r="X809" i="5"/>
  <c r="X810" i="5"/>
  <c r="X812" i="5"/>
  <c r="X819" i="5"/>
  <c r="X821" i="5"/>
  <c r="X822" i="5"/>
  <c r="X832" i="5"/>
  <c r="X833" i="5"/>
  <c r="X834" i="5"/>
  <c r="X846" i="5"/>
  <c r="X853" i="5"/>
  <c r="X856" i="5"/>
  <c r="X857" i="5"/>
  <c r="X858" i="5"/>
  <c r="X868" i="5"/>
  <c r="X870" i="5"/>
  <c r="X877" i="5"/>
  <c r="X879" i="5"/>
  <c r="X880" i="5"/>
  <c r="X888" i="5"/>
  <c r="X889" i="5"/>
  <c r="X892" i="5"/>
  <c r="X897" i="5"/>
  <c r="X906" i="5"/>
  <c r="X907" i="5"/>
  <c r="X915" i="5"/>
  <c r="X916" i="5"/>
  <c r="X924" i="5"/>
  <c r="X930" i="5"/>
  <c r="X933" i="5"/>
  <c r="X935" i="5"/>
  <c r="X936" i="5"/>
  <c r="X942" i="5"/>
  <c r="X943" i="5"/>
  <c r="X952" i="5"/>
  <c r="X953" i="5"/>
  <c r="X962" i="5"/>
  <c r="X963" i="5"/>
  <c r="X967" i="5"/>
  <c r="X971" i="5"/>
  <c r="X972" i="5"/>
  <c r="X980" i="5"/>
  <c r="X987" i="5"/>
  <c r="X988" i="5"/>
  <c r="X989" i="5"/>
  <c r="X990" i="5"/>
  <c r="X994" i="5"/>
  <c r="X997" i="5"/>
  <c r="X999" i="5"/>
  <c r="X1000" i="5"/>
  <c r="X1006" i="5"/>
  <c r="X1007" i="5"/>
  <c r="X1015" i="5"/>
  <c r="X1016" i="5"/>
  <c r="X1021" i="5"/>
  <c r="X1026" i="5"/>
  <c r="X1033" i="5"/>
  <c r="X1034" i="5"/>
  <c r="X1042" i="5"/>
  <c r="X1043" i="5"/>
  <c r="X1045" i="5"/>
  <c r="X1052" i="5"/>
  <c r="X1060" i="5"/>
  <c r="X1062" i="5"/>
  <c r="X1063" i="5"/>
  <c r="X1069" i="5"/>
  <c r="X1070" i="5"/>
  <c r="X1079" i="5"/>
  <c r="X1080" i="5"/>
  <c r="X1087" i="5"/>
  <c r="X1089" i="5"/>
  <c r="X1090" i="5"/>
  <c r="X1098" i="5"/>
  <c r="X1099" i="5"/>
  <c r="X1105" i="5"/>
  <c r="X1106" i="5"/>
  <c r="X1114" i="5"/>
  <c r="X1115" i="5"/>
  <c r="X1117" i="5"/>
  <c r="X1125" i="5"/>
  <c r="X1134" i="5"/>
  <c r="X1135" i="5"/>
  <c r="X1143" i="5"/>
  <c r="X1144" i="5"/>
  <c r="X1153" i="5"/>
  <c r="X1160" i="5"/>
  <c r="X1161" i="5"/>
  <c r="X1166" i="5"/>
  <c r="X1170" i="5"/>
  <c r="X1171" i="5"/>
  <c r="X1178" i="5"/>
  <c r="X1179" i="5"/>
  <c r="X1181" i="5"/>
  <c r="X1187" i="5"/>
  <c r="X1188" i="5"/>
  <c r="X1189" i="5"/>
  <c r="X1197" i="5"/>
  <c r="X1198" i="5"/>
  <c r="X1199" i="5"/>
  <c r="X1207" i="5"/>
  <c r="X1208" i="5"/>
  <c r="X1217" i="5"/>
  <c r="X1218" i="5"/>
  <c r="X1224" i="5"/>
  <c r="X1225" i="5"/>
  <c r="X1233" i="5"/>
  <c r="X1234" i="5"/>
  <c r="X1244" i="5"/>
  <c r="X1252" i="5"/>
  <c r="X1254" i="5"/>
  <c r="X1265" i="5"/>
  <c r="X1274" i="5"/>
  <c r="X1275" i="5"/>
  <c r="X1284" i="5"/>
  <c r="X1292" i="5"/>
  <c r="X1294" i="5"/>
  <c r="X1303" i="5"/>
  <c r="X1313" i="5"/>
  <c r="X1322" i="5"/>
  <c r="X1323" i="5"/>
  <c r="X1325" i="5"/>
  <c r="X1332" i="5"/>
  <c r="X1334" i="5"/>
  <c r="X1335" i="5"/>
  <c r="X1345" i="5"/>
  <c r="X1355" i="5"/>
  <c r="X1356" i="5"/>
  <c r="X1365" i="5"/>
  <c r="X1372" i="5"/>
  <c r="X1373" i="5"/>
  <c r="X1382" i="5"/>
  <c r="X1383" i="5"/>
  <c r="X1391" i="5"/>
  <c r="X1392" i="5"/>
  <c r="X1400" i="5"/>
  <c r="X1401" i="5"/>
  <c r="X1409" i="5"/>
  <c r="X1418" i="5"/>
  <c r="X1420" i="5"/>
  <c r="X1426" i="5"/>
  <c r="X1427" i="5"/>
  <c r="X1428" i="5"/>
  <c r="X1435" i="5"/>
  <c r="X1437" i="5"/>
  <c r="X1438" i="5"/>
  <c r="X1446" i="5"/>
  <c r="X1454" i="5"/>
  <c r="X1455" i="5"/>
  <c r="X1463" i="5"/>
  <c r="X1464" i="5"/>
  <c r="X1474" i="5"/>
  <c r="X1476" i="5"/>
  <c r="X1482" i="5"/>
  <c r="X1483" i="5"/>
  <c r="X1484" i="5"/>
  <c r="X1491" i="5"/>
  <c r="X1493" i="5"/>
  <c r="X1502" i="5"/>
  <c r="X1510" i="5"/>
  <c r="X1512" i="5"/>
  <c r="X1514" i="5"/>
  <c r="X1522" i="5"/>
  <c r="X1532" i="5"/>
  <c r="X1542" i="5"/>
  <c r="X1544" i="5"/>
  <c r="X1553" i="5"/>
  <c r="X1562" i="5"/>
  <c r="X1563" i="5"/>
  <c r="X1564" i="5"/>
  <c r="X1565" i="5"/>
  <c r="X1583" i="5"/>
  <c r="X1585" i="5"/>
  <c r="X1596" i="5"/>
  <c r="X1608" i="5"/>
  <c r="X1618" i="5"/>
  <c r="X1626" i="5"/>
  <c r="X1627" i="5"/>
  <c r="X1628" i="5"/>
  <c r="X1629" i="5"/>
  <c r="X1633" i="5"/>
  <c r="X1648" i="5"/>
  <c r="X1649" i="5"/>
  <c r="X1650" i="5"/>
  <c r="X1651" i="5"/>
  <c r="X1659" i="5"/>
  <c r="X1660" i="5"/>
  <c r="X1661" i="5"/>
  <c r="X1669" i="5"/>
  <c r="X1672" i="5"/>
  <c r="X1683" i="5"/>
  <c r="X1693" i="5"/>
  <c r="X1694" i="5"/>
  <c r="X1708" i="5"/>
  <c r="X1710" i="5"/>
  <c r="X1721" i="5"/>
  <c r="X1732" i="5"/>
  <c r="X1743" i="5"/>
  <c r="X1752" i="5"/>
  <c r="X1754" i="5"/>
  <c r="X1764" i="5"/>
  <c r="X1765" i="5"/>
  <c r="X1773" i="5"/>
  <c r="X1774" i="5"/>
  <c r="X1784" i="5"/>
  <c r="X1786" i="5"/>
  <c r="X1791" i="5"/>
  <c r="X1795" i="5"/>
  <c r="X1796" i="5"/>
  <c r="X1805" i="5"/>
  <c r="X1806" i="5"/>
  <c r="X1815" i="5"/>
  <c r="X1816" i="5"/>
  <c r="X1826" i="5"/>
  <c r="X1827" i="5"/>
  <c r="X1838" i="5"/>
  <c r="X1847" i="5"/>
  <c r="X1850" i="5"/>
  <c r="X1851" i="5"/>
  <c r="X1860" i="5"/>
  <c r="X1861" i="5"/>
  <c r="X1870" i="5"/>
  <c r="X1871" i="5"/>
  <c r="X1880" i="5"/>
  <c r="X1882" i="5"/>
  <c r="X1891" i="5"/>
  <c r="X1901" i="5"/>
  <c r="X1912" i="5"/>
  <c r="X1922" i="5"/>
  <c r="X1923" i="5"/>
  <c r="X1932" i="5"/>
  <c r="X1933" i="5"/>
  <c r="X1942" i="5"/>
  <c r="X1943" i="5"/>
  <c r="X1944" i="5"/>
  <c r="X1952" i="5"/>
  <c r="X1954" i="5"/>
  <c r="X1963" i="5"/>
  <c r="X1965" i="5"/>
  <c r="X1974" i="5"/>
  <c r="X1975" i="5"/>
  <c r="X1976" i="5"/>
  <c r="X1986" i="5"/>
  <c r="X1987" i="5"/>
  <c r="X2011" i="5"/>
  <c r="X2020" i="5"/>
  <c r="X2032" i="5"/>
  <c r="X2040" i="5"/>
  <c r="X2043" i="5"/>
  <c r="X2065" i="5"/>
  <c r="X2066" i="5"/>
  <c r="X2075" i="5"/>
  <c r="X2086" i="5"/>
  <c r="X2098" i="5"/>
  <c r="X2099" i="5"/>
  <c r="I64" i="6"/>
  <c r="E4" i="8"/>
  <c r="B5" i="5"/>
  <c r="B48" i="6"/>
  <c r="G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B77" i="4"/>
  <c r="A54" i="6"/>
  <c r="P37" i="4"/>
  <c r="Q37" i="4"/>
  <c r="P26" i="4"/>
  <c r="S2500" i="5"/>
  <c r="R2500" i="5"/>
  <c r="J2500" i="5"/>
  <c r="I2500" i="5"/>
  <c r="H2500" i="5"/>
  <c r="G2500" i="5"/>
  <c r="F2500" i="5"/>
  <c r="B53" i="6"/>
  <c r="G53" i="6"/>
  <c r="B52" i="6"/>
  <c r="G52" i="6"/>
  <c r="P27" i="4"/>
  <c r="B57" i="6"/>
  <c r="G57" i="6"/>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132" i="5"/>
  <c r="H1145" i="5"/>
  <c r="F1152" i="5"/>
  <c r="I1156" i="5"/>
  <c r="J1160" i="5"/>
  <c r="R1163" i="5"/>
  <c r="R1166" i="5"/>
  <c r="R1174" i="5"/>
  <c r="F1176" i="5"/>
  <c r="I1184" i="5"/>
  <c r="F1185" i="5"/>
  <c r="I1206" i="5"/>
  <c r="R1233" i="5"/>
  <c r="J1238" i="5"/>
  <c r="G1240" i="5"/>
  <c r="F1246"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63" i="5"/>
  <c r="R1768" i="5"/>
  <c r="R1779" i="5"/>
  <c r="J1814" i="5"/>
  <c r="J1848" i="5"/>
  <c r="G1856" i="5"/>
  <c r="J1862" i="5"/>
  <c r="R1867" i="5"/>
  <c r="H1878" i="5"/>
  <c r="J1880" i="5"/>
  <c r="H1886" i="5"/>
  <c r="R1894" i="5"/>
  <c r="R1896" i="5"/>
  <c r="H1902"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F2347" i="5"/>
  <c r="I2451" i="5"/>
  <c r="R2495" i="5"/>
  <c r="D11" i="4"/>
  <c r="B58" i="6"/>
  <c r="G58" i="6"/>
  <c r="B54" i="6"/>
  <c r="G54" i="6"/>
  <c r="B49" i="6"/>
  <c r="G49" i="6"/>
  <c r="B46" i="6"/>
  <c r="G46" i="6"/>
  <c r="B45" i="6"/>
  <c r="G45" i="6"/>
  <c r="B44" i="6"/>
  <c r="G44" i="6"/>
  <c r="H44" i="6"/>
  <c r="B43" i="6"/>
  <c r="G43" i="6"/>
  <c r="B41" i="6"/>
  <c r="G41" i="6"/>
  <c r="B40" i="6"/>
  <c r="G40" i="6"/>
  <c r="B39" i="6"/>
  <c r="G39" i="6"/>
  <c r="B38" i="6"/>
  <c r="G38" i="6"/>
  <c r="B36" i="6"/>
  <c r="G36" i="6"/>
  <c r="B35" i="6"/>
  <c r="G35" i="6"/>
  <c r="B34" i="6"/>
  <c r="G34" i="6"/>
  <c r="B33" i="6"/>
  <c r="G33" i="6"/>
  <c r="B31" i="6"/>
  <c r="G31" i="6"/>
  <c r="B30" i="6"/>
  <c r="G30" i="6"/>
  <c r="B29" i="6"/>
  <c r="G29" i="6"/>
  <c r="H29" i="6"/>
  <c r="B28" i="6"/>
  <c r="G28" i="6"/>
  <c r="B26" i="6"/>
  <c r="G26" i="6"/>
  <c r="B18" i="6"/>
  <c r="F26" i="6"/>
  <c r="F41" i="6"/>
  <c r="H41" i="6"/>
  <c r="B25" i="6"/>
  <c r="G25" i="6"/>
  <c r="B24" i="6"/>
  <c r="G24" i="6"/>
  <c r="H24" i="6"/>
  <c r="B17" i="6"/>
  <c r="F25" i="6"/>
  <c r="F30" i="6"/>
  <c r="H14" i="6"/>
  <c r="B13" i="6"/>
  <c r="G13" i="6"/>
  <c r="H13" i="6"/>
  <c r="B12" i="6"/>
  <c r="G12" i="6"/>
  <c r="H12" i="6"/>
  <c r="B10" i="6"/>
  <c r="G10" i="6"/>
  <c r="H10" i="6"/>
  <c r="B9" i="6"/>
  <c r="G9" i="6"/>
  <c r="H9" i="6"/>
  <c r="B7" i="6"/>
  <c r="G7" i="6"/>
  <c r="H7" i="6"/>
  <c r="B4" i="6"/>
  <c r="G4" i="6"/>
  <c r="H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F944" i="5"/>
  <c r="S1031" i="5"/>
  <c r="H270" i="5"/>
  <c r="G382" i="5"/>
  <c r="J526" i="5"/>
  <c r="F568" i="5"/>
  <c r="G576" i="5"/>
  <c r="J592" i="5"/>
  <c r="G600" i="5"/>
  <c r="G608" i="5"/>
  <c r="R632" i="5"/>
  <c r="J640" i="5"/>
  <c r="S1773" i="5"/>
  <c r="S1869" i="5"/>
  <c r="S865" i="5"/>
  <c r="S1242" i="5"/>
  <c r="S1294" i="5"/>
  <c r="I870" i="5"/>
  <c r="R976" i="5"/>
  <c r="I984" i="5"/>
  <c r="R1000" i="5"/>
  <c r="H101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R980" i="5"/>
  <c r="F1604" i="5"/>
  <c r="R300" i="5"/>
  <c r="F579" i="5"/>
  <c r="S92" i="5"/>
  <c r="S504" i="5"/>
  <c r="S202" i="5"/>
  <c r="J579" i="5"/>
  <c r="G1492" i="5"/>
  <c r="R1038" i="5"/>
  <c r="R468" i="5"/>
  <c r="F468" i="5"/>
  <c r="J1068" i="5"/>
  <c r="F1068" i="5"/>
  <c r="S194" i="5"/>
  <c r="S106" i="5"/>
  <c r="S350" i="5"/>
  <c r="S458" i="5"/>
  <c r="S250" i="5"/>
  <c r="S188" i="5"/>
  <c r="F516" i="5"/>
  <c r="G472" i="5"/>
  <c r="F164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I1752" i="5"/>
  <c r="R2072" i="5"/>
  <c r="G2072" i="5"/>
  <c r="H2072" i="5"/>
  <c r="J695" i="5"/>
  <c r="F727" i="5"/>
  <c r="G2384" i="5"/>
  <c r="R2419" i="5"/>
  <c r="F856" i="5"/>
  <c r="R534" i="5"/>
  <c r="I1219" i="5"/>
  <c r="H803" i="5"/>
  <c r="I1584" i="5"/>
  <c r="I959" i="5"/>
  <c r="I251" i="5"/>
  <c r="R1063" i="5"/>
  <c r="I1063" i="5"/>
  <c r="J622" i="5"/>
  <c r="G622" i="5"/>
  <c r="G1584" i="5"/>
  <c r="J1703" i="5"/>
  <c r="F959" i="5"/>
  <c r="G1447" i="5"/>
  <c r="J1787" i="5"/>
  <c r="R1895" i="5"/>
  <c r="R1251" i="5"/>
  <c r="J1542" i="5"/>
  <c r="F1703" i="5"/>
  <c r="R959" i="5"/>
  <c r="H2255" i="5"/>
  <c r="F1038" i="5"/>
  <c r="J1328" i="5"/>
  <c r="R775" i="5"/>
  <c r="R1328" i="5"/>
  <c r="J2255" i="5"/>
  <c r="F1895" i="5"/>
  <c r="R1651"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R104" i="5"/>
  <c r="I248" i="5"/>
  <c r="H376" i="5"/>
  <c r="I168" i="5"/>
  <c r="H248" i="5"/>
  <c r="J2016" i="5"/>
  <c r="R376" i="5"/>
  <c r="J104" i="5"/>
  <c r="F2016" i="5"/>
  <c r="R2016" i="5"/>
  <c r="H126" i="5"/>
  <c r="I2016" i="5"/>
  <c r="H168" i="5"/>
  <c r="G806" i="5"/>
  <c r="I126" i="5"/>
  <c r="F1771" i="5"/>
  <c r="J1632" i="5"/>
  <c r="G1231"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S1370" i="5"/>
  <c r="H806" i="5"/>
  <c r="R86" i="5"/>
  <c r="R126" i="5"/>
  <c r="F150" i="5"/>
  <c r="R190" i="5"/>
  <c r="I64" i="5"/>
  <c r="F128" i="5"/>
  <c r="H534" i="5"/>
  <c r="F1174" i="5"/>
  <c r="J1190" i="5"/>
  <c r="I779" i="5"/>
  <c r="H1679" i="5"/>
  <c r="S1930" i="5"/>
  <c r="S1749" i="5"/>
  <c r="I1647" i="5"/>
  <c r="H1583" i="5"/>
  <c r="S1841" i="5"/>
  <c r="S1375" i="5"/>
  <c r="J1384" i="5"/>
  <c r="S700" i="5"/>
  <c r="F86" i="5"/>
  <c r="F126" i="5"/>
  <c r="J150" i="5"/>
  <c r="F190" i="5"/>
  <c r="J83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S1282" i="5"/>
  <c r="S1222" i="5"/>
  <c r="S1007" i="5"/>
  <c r="G611" i="5"/>
  <c r="S2036" i="5"/>
  <c r="S1596" i="5"/>
  <c r="S1160" i="5"/>
  <c r="F1912" i="5"/>
  <c r="S1526" i="5"/>
  <c r="J1379" i="5"/>
  <c r="S1429"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G1424" i="5"/>
  <c r="I1456" i="5"/>
  <c r="H1488" i="5"/>
  <c r="S889" i="5"/>
  <c r="I2497" i="5"/>
  <c r="F1657" i="5"/>
  <c r="R825" i="5"/>
  <c r="H769" i="5"/>
  <c r="H985" i="5"/>
  <c r="F873" i="5"/>
  <c r="H305" i="5"/>
  <c r="I33" i="5"/>
  <c r="G977" i="5"/>
  <c r="J57" i="5"/>
  <c r="I832" i="5"/>
  <c r="H1456" i="5"/>
  <c r="R1488" i="5"/>
  <c r="F1529" i="5"/>
  <c r="G2497" i="5"/>
  <c r="J1657" i="5"/>
  <c r="F497" i="5"/>
  <c r="I697" i="5"/>
  <c r="R873" i="5"/>
  <c r="F1457" i="5"/>
  <c r="J1033" i="5"/>
  <c r="G873" i="5"/>
  <c r="I784" i="5"/>
  <c r="H832"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A29" i="6"/>
  <c r="G21" i="5"/>
  <c r="G14" i="5"/>
  <c r="F15"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4" i="5"/>
  <c r="S93" i="5"/>
  <c r="J15" i="5"/>
  <c r="J16" i="5"/>
  <c r="S69" i="5"/>
  <c r="S61" i="5"/>
  <c r="S45" i="5"/>
  <c r="S17" i="5"/>
  <c r="S37" i="5"/>
  <c r="S21" i="5"/>
  <c r="S15" i="5"/>
  <c r="S16"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c r="B4" i="5"/>
  <c r="B10" i="4"/>
  <c r="A6" i="6"/>
  <c r="B22" i="4"/>
  <c r="A13" i="6"/>
  <c r="B4" i="4"/>
  <c r="B18" i="4"/>
  <c r="A10"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A50" i="2"/>
  <c r="A40" i="2"/>
  <c r="C18" i="3"/>
  <c r="A3" i="2"/>
  <c r="I4" i="4"/>
  <c r="C13" i="3"/>
  <c r="A41" i="2"/>
  <c r="A27" i="2"/>
  <c r="A55" i="2"/>
  <c r="A66" i="2"/>
  <c r="A73" i="2"/>
  <c r="A16" i="2"/>
  <c r="C17" i="3"/>
  <c r="A20" i="2"/>
  <c r="B6" i="3"/>
  <c r="B2" i="3"/>
  <c r="A49" i="2"/>
  <c r="B13" i="4"/>
  <c r="A19" i="2"/>
  <c r="A38" i="2"/>
  <c r="A1" i="2"/>
  <c r="B10" i="3"/>
  <c r="A8" i="2"/>
  <c r="A2" i="2"/>
  <c r="A51" i="2"/>
  <c r="B67" i="4"/>
  <c r="C2" i="3"/>
  <c r="A45" i="2"/>
  <c r="B8" i="4"/>
  <c r="A4" i="6"/>
  <c r="B26" i="4"/>
  <c r="A15" i="6"/>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08" i="5"/>
  <c r="R1008" i="5"/>
  <c r="H1008" i="5"/>
  <c r="G1008" i="5"/>
  <c r="I1008" i="5"/>
  <c r="H616" i="5"/>
  <c r="J616" i="5"/>
  <c r="G616" i="5"/>
  <c r="I616"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5" i="4"/>
  <c r="B3" i="6"/>
  <c r="A4" i="8"/>
  <c r="B22" i="3"/>
  <c r="B4" i="8"/>
  <c r="B34" i="4"/>
  <c r="B40" i="4"/>
  <c r="B58" i="4"/>
  <c r="A40" i="6"/>
  <c r="C3" i="6"/>
  <c r="I4" i="8"/>
  <c r="C5" i="7"/>
  <c r="A1" i="6"/>
  <c r="A85" i="4"/>
  <c r="B33" i="4"/>
  <c r="A21" i="6"/>
  <c r="H4" i="5"/>
  <c r="O4" i="5"/>
  <c r="B2" i="5"/>
  <c r="B41" i="4"/>
  <c r="A26" i="6"/>
  <c r="D3" i="6"/>
  <c r="B20" i="1"/>
  <c r="B29" i="4"/>
  <c r="A18" i="6"/>
  <c r="A3" i="6"/>
  <c r="D5" i="7"/>
  <c r="B32" i="4"/>
  <c r="A20" i="6"/>
  <c r="N4" i="5"/>
  <c r="B28" i="4"/>
  <c r="A17" i="6"/>
  <c r="G4" i="5"/>
  <c r="A1" i="7"/>
  <c r="F4" i="5"/>
  <c r="C4" i="8"/>
  <c r="A1" i="8"/>
  <c r="B27" i="4"/>
  <c r="A16" i="6"/>
  <c r="D1" i="6"/>
  <c r="C18" i="6"/>
  <c r="B5" i="7"/>
  <c r="A64" i="2"/>
  <c r="A47" i="2"/>
  <c r="H4" i="8"/>
  <c r="F4" i="8"/>
  <c r="B3" i="5"/>
  <c r="G4" i="8"/>
  <c r="I4" i="5"/>
  <c r="L4" i="5"/>
  <c r="B68" i="4"/>
  <c r="A47" i="6"/>
  <c r="A4" i="5"/>
  <c r="G25" i="4"/>
  <c r="G31" i="4"/>
  <c r="D25" i="4"/>
  <c r="D61" i="4"/>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6" i="6"/>
  <c r="D6" i="6"/>
  <c r="G5" i="6"/>
  <c r="H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C13" i="5"/>
  <c r="B13" i="5"/>
  <c r="C12" i="5"/>
  <c r="B12" i="5"/>
  <c r="C11" i="5"/>
  <c r="B11" i="5"/>
  <c r="B10" i="5"/>
  <c r="C10" i="5"/>
  <c r="B9" i="5"/>
  <c r="C9" i="5"/>
  <c r="C8" i="5"/>
  <c r="B8" i="5"/>
  <c r="C7" i="5"/>
  <c r="B7" i="5"/>
  <c r="C6" i="5"/>
  <c r="B6" i="5"/>
  <c r="C5" i="5"/>
  <c r="V5" i="5"/>
  <c r="B55" i="4"/>
  <c r="A37" i="6"/>
  <c r="B49" i="4"/>
  <c r="A32" i="6"/>
  <c r="B61" i="4"/>
  <c r="A42" i="6"/>
  <c r="B43" i="4"/>
  <c r="A27" i="6"/>
  <c r="B37" i="4"/>
  <c r="A22" i="6"/>
  <c r="K61" i="6"/>
  <c r="C16" i="6"/>
  <c r="D16" i="6"/>
  <c r="G49" i="4"/>
  <c r="G55" i="4"/>
  <c r="G68" i="4"/>
  <c r="G61" i="4"/>
  <c r="B63" i="4"/>
  <c r="A44" i="6"/>
  <c r="B75" i="4"/>
  <c r="A53" i="6"/>
  <c r="B57" i="4"/>
  <c r="A39" i="6"/>
  <c r="A24" i="6"/>
  <c r="C2" i="6"/>
  <c r="H59" i="6"/>
  <c r="D55" i="4"/>
  <c r="B46" i="4"/>
  <c r="A30" i="6"/>
  <c r="G43" i="4"/>
  <c r="A25" i="6"/>
  <c r="C6" i="6"/>
  <c r="B52" i="4"/>
  <c r="A35" i="6"/>
  <c r="B64" i="4"/>
  <c r="A45" i="6"/>
  <c r="D12" i="6"/>
  <c r="C12" i="6"/>
  <c r="D13" i="6"/>
  <c r="C13" i="6"/>
  <c r="C44" i="6"/>
  <c r="D44" i="6"/>
  <c r="F33" i="6"/>
  <c r="H33" i="6"/>
  <c r="F38" i="6"/>
  <c r="H38" i="6"/>
  <c r="F60" i="6"/>
  <c r="F43" i="6"/>
  <c r="H43" i="6"/>
  <c r="F48" i="6"/>
  <c r="F52" i="6"/>
  <c r="H52" i="6"/>
  <c r="H23" i="6"/>
  <c r="F28" i="6"/>
  <c r="H28" i="6"/>
  <c r="H30" i="6"/>
  <c r="D36" i="6"/>
  <c r="C36" i="6"/>
  <c r="D11" i="6"/>
  <c r="C11" i="6"/>
  <c r="D24" i="6"/>
  <c r="C24" i="6"/>
  <c r="D8" i="6"/>
  <c r="C8" i="6"/>
  <c r="C39" i="6"/>
  <c r="D39" i="6"/>
  <c r="C5" i="6"/>
  <c r="D5" i="6"/>
  <c r="D7" i="6"/>
  <c r="C7" i="6"/>
  <c r="C41" i="6"/>
  <c r="D41" i="6"/>
  <c r="H34" i="6"/>
  <c r="D9" i="6"/>
  <c r="C9" i="6"/>
  <c r="C21" i="6"/>
  <c r="D21" i="6"/>
  <c r="C10" i="6"/>
  <c r="D10" i="6"/>
  <c r="D29" i="6"/>
  <c r="C29" i="6"/>
  <c r="B83" i="4"/>
  <c r="A58" i="6"/>
  <c r="AB1270" i="5"/>
  <c r="V1270" i="5"/>
  <c r="AB1131" i="5"/>
  <c r="V1131" i="5"/>
  <c r="AB1120" i="5"/>
  <c r="V1120" i="5"/>
  <c r="AB1088" i="5"/>
  <c r="V1088" i="5"/>
  <c r="AB1056" i="5"/>
  <c r="V1056" i="5"/>
  <c r="AB1024" i="5"/>
  <c r="V1024" i="5"/>
  <c r="AB992" i="5"/>
  <c r="V992" i="5"/>
  <c r="AB960" i="5"/>
  <c r="V960" i="5"/>
  <c r="AB928" i="5"/>
  <c r="V928" i="5"/>
  <c r="AB428" i="5"/>
  <c r="V428" i="5"/>
  <c r="T2470" i="5"/>
  <c r="AB2470" i="5"/>
  <c r="T1998" i="5"/>
  <c r="AB1998" i="5"/>
  <c r="T1966" i="5"/>
  <c r="AB1966" i="5"/>
  <c r="T1934" i="5"/>
  <c r="AB1934" i="5"/>
  <c r="B71" i="4"/>
  <c r="A49" i="6"/>
  <c r="I1863" i="5"/>
  <c r="F31" i="6"/>
  <c r="H31" i="6"/>
  <c r="B59" i="4"/>
  <c r="A41" i="6"/>
  <c r="G37" i="4"/>
  <c r="B79" i="4"/>
  <c r="A55" i="6"/>
  <c r="H26" i="6"/>
  <c r="V1654" i="5"/>
  <c r="D43" i="4"/>
  <c r="B47" i="4"/>
  <c r="A31" i="6"/>
  <c r="B69" i="4"/>
  <c r="A48" i="6"/>
  <c r="R1918" i="5"/>
  <c r="B81" i="4"/>
  <c r="A57" i="6"/>
  <c r="H25" i="6"/>
  <c r="F1799" i="5"/>
  <c r="D4" i="6"/>
  <c r="F20" i="6"/>
  <c r="H20" i="6"/>
  <c r="B53" i="4"/>
  <c r="A36" i="6"/>
  <c r="D68" i="4"/>
  <c r="H1854" i="5"/>
  <c r="H1799" i="5"/>
  <c r="G15" i="6"/>
  <c r="H15" i="6"/>
  <c r="B38" i="4"/>
  <c r="D37" i="4"/>
  <c r="F45" i="6"/>
  <c r="H45" i="6"/>
  <c r="F35" i="6"/>
  <c r="H35" i="6"/>
  <c r="B65" i="4"/>
  <c r="A46" i="6"/>
  <c r="F40" i="6"/>
  <c r="H40" i="6"/>
  <c r="H1744" i="5"/>
  <c r="F46" i="6"/>
  <c r="H46" i="6"/>
  <c r="B73" i="4"/>
  <c r="A51" i="6"/>
  <c r="I1918" i="5"/>
  <c r="I1744" i="5"/>
  <c r="D49" i="4"/>
  <c r="D31" i="4"/>
  <c r="G1808" i="5"/>
  <c r="AB1352" i="5"/>
  <c r="V1352" i="5"/>
  <c r="AB1259" i="5"/>
  <c r="V1259" i="5"/>
  <c r="AB1248" i="5"/>
  <c r="V1248" i="5"/>
  <c r="E4" i="5"/>
  <c r="C4" i="5"/>
  <c r="AB13" i="5"/>
  <c r="V13" i="5"/>
  <c r="G13" i="5"/>
  <c r="AB12" i="5"/>
  <c r="V12" i="5"/>
  <c r="G12" i="5"/>
  <c r="AB11" i="5"/>
  <c r="V11" i="5"/>
  <c r="V10" i="5"/>
  <c r="G10" i="5"/>
  <c r="AB10" i="5"/>
  <c r="AB9" i="5"/>
  <c r="V9" i="5"/>
  <c r="G9" i="5"/>
  <c r="AB8" i="5"/>
  <c r="V8" i="5"/>
  <c r="AB7" i="5"/>
  <c r="V7" i="5"/>
  <c r="AB5" i="5"/>
  <c r="AB6" i="5"/>
  <c r="V6" i="5"/>
  <c r="G6" i="5"/>
  <c r="D59" i="6"/>
  <c r="C59" i="6"/>
  <c r="C52" i="6"/>
  <c r="D52" i="6"/>
  <c r="C45" i="6"/>
  <c r="D45" i="6"/>
  <c r="E1120" i="5"/>
  <c r="X1120" i="5"/>
  <c r="I1120" i="5"/>
  <c r="J1120" i="5"/>
  <c r="F1120" i="5"/>
  <c r="R1120" i="5"/>
  <c r="G1120" i="5"/>
  <c r="H1120" i="5"/>
  <c r="J5" i="5"/>
  <c r="E5" i="5"/>
  <c r="R5" i="5"/>
  <c r="H5" i="5"/>
  <c r="I5" i="5"/>
  <c r="F5" i="5"/>
  <c r="G5" i="5"/>
  <c r="J1654" i="5"/>
  <c r="I1654" i="5"/>
  <c r="G1654" i="5"/>
  <c r="H1654" i="5"/>
  <c r="F1654" i="5"/>
  <c r="R1654" i="5"/>
  <c r="E1654" i="5"/>
  <c r="X1654" i="5"/>
  <c r="C30" i="6"/>
  <c r="D30" i="6"/>
  <c r="A23" i="6"/>
  <c r="B56" i="4"/>
  <c r="A38" i="6"/>
  <c r="B74" i="4"/>
  <c r="A52" i="6"/>
  <c r="B62" i="4"/>
  <c r="A43" i="6"/>
  <c r="B50" i="4"/>
  <c r="A33" i="6"/>
  <c r="B44" i="4"/>
  <c r="A28" i="6"/>
  <c r="C26" i="6"/>
  <c r="D26" i="6"/>
  <c r="E428" i="5"/>
  <c r="X428" i="5"/>
  <c r="R428" i="5"/>
  <c r="G428" i="5"/>
  <c r="H428" i="5"/>
  <c r="J428" i="5"/>
  <c r="F428" i="5"/>
  <c r="I428" i="5"/>
  <c r="E1131" i="5"/>
  <c r="X1131" i="5"/>
  <c r="G1131" i="5"/>
  <c r="F1131" i="5"/>
  <c r="J1131" i="5"/>
  <c r="I1131" i="5"/>
  <c r="R1131" i="5"/>
  <c r="H1131" i="5"/>
  <c r="C28" i="6"/>
  <c r="D28" i="6"/>
  <c r="K60" i="6"/>
  <c r="D15" i="6"/>
  <c r="C15" i="6"/>
  <c r="F64" i="6"/>
  <c r="D46" i="6"/>
  <c r="C46" i="6"/>
  <c r="E928" i="5"/>
  <c r="X928" i="5"/>
  <c r="G928" i="5"/>
  <c r="H928" i="5"/>
  <c r="I928" i="5"/>
  <c r="R928" i="5"/>
  <c r="J928" i="5"/>
  <c r="F928" i="5"/>
  <c r="E1270" i="5"/>
  <c r="X1270" i="5"/>
  <c r="R1270" i="5"/>
  <c r="F1270" i="5"/>
  <c r="J1270" i="5"/>
  <c r="H1270" i="5"/>
  <c r="I1270" i="5"/>
  <c r="G1270" i="5"/>
  <c r="D23" i="6"/>
  <c r="C23" i="6"/>
  <c r="E1248" i="5"/>
  <c r="X1248" i="5"/>
  <c r="R1248" i="5"/>
  <c r="G1248" i="5"/>
  <c r="I1248" i="5"/>
  <c r="J1248" i="5"/>
  <c r="H1248" i="5"/>
  <c r="F1248" i="5"/>
  <c r="F54" i="6"/>
  <c r="H54" i="6"/>
  <c r="F55" i="6"/>
  <c r="H55" i="6"/>
  <c r="F57" i="6"/>
  <c r="H57" i="6"/>
  <c r="F58" i="6"/>
  <c r="H58" i="6"/>
  <c r="H48" i="6"/>
  <c r="F49" i="6"/>
  <c r="F53" i="6"/>
  <c r="H53" i="6"/>
  <c r="C40" i="6"/>
  <c r="D40" i="6"/>
  <c r="C31" i="6"/>
  <c r="D31" i="6"/>
  <c r="E960" i="5"/>
  <c r="X960" i="5"/>
  <c r="J960" i="5"/>
  <c r="F960" i="5"/>
  <c r="H960" i="5"/>
  <c r="G960" i="5"/>
  <c r="R960" i="5"/>
  <c r="I960" i="5"/>
  <c r="C43" i="6"/>
  <c r="D43" i="6"/>
  <c r="G1259" i="5"/>
  <c r="H1259" i="5"/>
  <c r="J1259" i="5"/>
  <c r="E1259" i="5"/>
  <c r="X1259" i="5"/>
  <c r="I1259" i="5"/>
  <c r="F1259" i="5"/>
  <c r="R1259" i="5"/>
  <c r="B2" i="6"/>
  <c r="E992" i="5"/>
  <c r="X992" i="5"/>
  <c r="I992" i="5"/>
  <c r="J992" i="5"/>
  <c r="R992" i="5"/>
  <c r="H992" i="5"/>
  <c r="G992" i="5"/>
  <c r="F992" i="5"/>
  <c r="C38" i="6"/>
  <c r="D38" i="6"/>
  <c r="C20" i="6"/>
  <c r="D20" i="6"/>
  <c r="E1352" i="5"/>
  <c r="X1352" i="5"/>
  <c r="R1352" i="5"/>
  <c r="I1352" i="5"/>
  <c r="J1352" i="5"/>
  <c r="F1352" i="5"/>
  <c r="H1352" i="5"/>
  <c r="G1352" i="5"/>
  <c r="D33" i="6"/>
  <c r="C33" i="6"/>
  <c r="E1024" i="5"/>
  <c r="X1024" i="5"/>
  <c r="H1024" i="5"/>
  <c r="I1024" i="5"/>
  <c r="R1024" i="5"/>
  <c r="G1024" i="5"/>
  <c r="F1024" i="5"/>
  <c r="J1024" i="5"/>
  <c r="C25" i="6"/>
  <c r="D25" i="6"/>
  <c r="E1056" i="5"/>
  <c r="X1056" i="5"/>
  <c r="J1056" i="5"/>
  <c r="I1056" i="5"/>
  <c r="G1056" i="5"/>
  <c r="H1056" i="5"/>
  <c r="F1056" i="5"/>
  <c r="R1056" i="5"/>
  <c r="E1088" i="5"/>
  <c r="X1088" i="5"/>
  <c r="I1088" i="5"/>
  <c r="F1088" i="5"/>
  <c r="J1088" i="5"/>
  <c r="G1088" i="5"/>
  <c r="R1088" i="5"/>
  <c r="H1088" i="5"/>
  <c r="C35" i="6"/>
  <c r="D35" i="6"/>
  <c r="C34" i="6"/>
  <c r="D34" i="6"/>
  <c r="E13" i="5"/>
  <c r="H13" i="5"/>
  <c r="J13" i="5"/>
  <c r="R13" i="5"/>
  <c r="I13" i="5"/>
  <c r="F13" i="5"/>
  <c r="F12" i="5"/>
  <c r="H12" i="5"/>
  <c r="J12" i="5"/>
  <c r="I12" i="5"/>
  <c r="E12" i="5"/>
  <c r="R12" i="5"/>
  <c r="E11" i="5"/>
  <c r="I11" i="5"/>
  <c r="J11" i="5"/>
  <c r="R11" i="5"/>
  <c r="F11" i="5"/>
  <c r="H11" i="5"/>
  <c r="G11" i="5"/>
  <c r="E10" i="5"/>
  <c r="H10" i="5"/>
  <c r="R10" i="5"/>
  <c r="I10" i="5"/>
  <c r="F10" i="5"/>
  <c r="J10" i="5"/>
  <c r="F9" i="5"/>
  <c r="H9" i="5"/>
  <c r="R9" i="5"/>
  <c r="E9" i="5"/>
  <c r="I9" i="5"/>
  <c r="J9" i="5"/>
  <c r="I8" i="5"/>
  <c r="J8" i="5"/>
  <c r="H8" i="5"/>
  <c r="R8" i="5"/>
  <c r="F8" i="5"/>
  <c r="E8" i="5"/>
  <c r="G8" i="5"/>
  <c r="E7" i="5"/>
  <c r="J7" i="5"/>
  <c r="H7" i="5"/>
  <c r="F7" i="5"/>
  <c r="R7" i="5"/>
  <c r="I7" i="5"/>
  <c r="G7" i="5"/>
  <c r="E6" i="5"/>
  <c r="F6" i="5"/>
  <c r="H6" i="5"/>
  <c r="I6" i="5"/>
  <c r="R6" i="5"/>
  <c r="J6" i="5"/>
  <c r="G60" i="6"/>
  <c r="H60" i="6"/>
  <c r="C60" i="6"/>
  <c r="G61" i="6"/>
  <c r="H61" i="6"/>
  <c r="X5" i="5"/>
  <c r="D54" i="6"/>
  <c r="C54" i="6"/>
  <c r="C55" i="6"/>
  <c r="D55" i="6"/>
  <c r="D53" i="6"/>
  <c r="C53" i="6"/>
  <c r="C64" i="6"/>
  <c r="H49" i="6"/>
  <c r="F50" i="6"/>
  <c r="H50" i="6"/>
  <c r="C48" i="6"/>
  <c r="D48" i="6"/>
  <c r="D58" i="6"/>
  <c r="C58" i="6"/>
  <c r="D57" i="6"/>
  <c r="C57" i="6"/>
  <c r="S5" i="5"/>
  <c r="X13" i="5"/>
  <c r="X12" i="5"/>
  <c r="X11" i="5"/>
  <c r="X10" i="5"/>
  <c r="X9" i="5"/>
  <c r="X8" i="5"/>
  <c r="X7" i="5"/>
  <c r="D60" i="6"/>
  <c r="C61" i="6"/>
  <c r="D61" i="6"/>
  <c r="X6" i="5"/>
  <c r="G64" i="6" a="1"/>
  <c r="G64" i="6"/>
  <c r="H64" i="6"/>
  <c r="H65" i="6"/>
  <c r="D2" i="6"/>
  <c r="C50" i="6"/>
  <c r="D50" i="6"/>
  <c r="C49" i="6"/>
  <c r="D49" i="6"/>
  <c r="S13" i="5"/>
  <c r="S12" i="5"/>
  <c r="S11" i="5"/>
  <c r="S10" i="5"/>
  <c r="S9" i="5"/>
  <c r="S8" i="5"/>
  <c r="S7" i="5"/>
  <c r="S6" i="5"/>
  <c r="T5" i="5"/>
  <c r="T6" i="5"/>
  <c r="T7" i="5"/>
  <c r="T8" i="5"/>
  <c r="T9" i="5"/>
  <c r="T10" i="5"/>
  <c r="T11" i="5"/>
  <c r="T12" i="5"/>
  <c r="T1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<sst xmlns="http://schemas.openxmlformats.org/spreadsheetml/2006/main" count="23041" uniqueCount="19226">
  <si>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</si>
  <si>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</si>
  <si>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</si>
  <si>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</si>
  <si>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</si>
  <si>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</si>
  <si>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</si>
  <si>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</si>
  <si>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</si>
  <si>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</si>
  <si>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</si>
  <si>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</si>
  <si>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</si>
  <si>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</si>
  <si>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</si>
  <si>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</si>
  <si>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</si>
  <si>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</si>
  <si>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</si>
  <si>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</si>
  <si>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</si>
  <si>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</si>
  <si>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</si>
  <si>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</si>
  <si>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</si>
  <si>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</si>
  <si>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</si>
  <si>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</si>
  <si>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</si>
  <si>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</si>
  <si>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</si>
  <si>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</si>
  <si>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</si>
  <si>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</si>
  <si>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</si>
  <si>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</si>
  <si>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</si>
  <si>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</si>
  <si>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</si>
  <si>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</si>
  <si>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</si>
  <si>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</si>
  <si>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</si>
  <si>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</si>
  <si>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</si>
  <si>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</si>
  <si>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</si>
  <si>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</si>
  <si>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</si>
  <si>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</si>
  <si>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</si>
  <si>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</si>
  <si>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</si>
  <si>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</si>
  <si>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</si>
  <si>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</si>
  <si>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</si>
  <si>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</si>
  <si>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</si>
  <si>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</si>
  <si>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</si>
  <si>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</si>
  <si>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</si>
  <si>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</si>
  <si>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</si>
  <si>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</si>
  <si>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</si>
  <si>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</si>
  <si>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</si>
  <si>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</si>
  <si>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</si>
  <si>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</si>
  <si>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</si>
  <si>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</si>
  <si>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</si>
  <si>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</si>
  <si>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</si>
  <si>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</si>
  <si>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</si>
  <si>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</si>
  <si>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</si>
  <si>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</si>
  <si>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</si>
  <si>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</si>
  <si>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</si>
  <si>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</si>
  <si>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</si>
  <si>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</si>
  <si>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</si>
  <si>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</si>
  <si>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</si>
  <si>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</si>
  <si>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</si>
  <si>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</si>
  <si>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</si>
  <si>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</si>
  <si>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</si>
  <si>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</si>
  <si>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</si>
  <si>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</si>
  <si>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</si>
  <si>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</si>
  <si>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</si>
  <si>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</si>
  <si>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</si>
  <si>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</si>
  <si>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</si>
  <si>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</si>
  <si>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</si>
  <si>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</si>
  <si>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</si>
  <si>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</si>
  <si>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</si>
  <si>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</si>
  <si>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</si>
  <si>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</si>
  <si>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</si>
  <si>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</si>
  <si>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</si>
  <si>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</si>
  <si>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</si>
  <si>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</si>
  <si>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</si>
  <si>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</si>
  <si>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</si>
  <si>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</si>
  <si>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</si>
  <si>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</si>
  <si>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</si>
  <si>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</si>
  <si>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</si>
  <si>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</si>
  <si>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</si>
  <si>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</si>
  <si>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</si>
  <si>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</si>
  <si>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</si>
  <si>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</si>
  <si>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</si>
  <si>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</si>
  <si>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</si>
  <si>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</si>
  <si>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</si>
  <si>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</si>
  <si>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</si>
  <si>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</si>
  <si>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</si>
  <si>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</si>
  <si>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</si>
  <si>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</si>
  <si>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</si>
  <si>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</si>
  <si>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</si>
  <si>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</si>
  <si>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</si>
  <si>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</si>
  <si>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</si>
  <si>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</si>
  <si>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</si>
  <si>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</si>
  <si>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</si>
  <si>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</si>
  <si>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</si>
  <si>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</si>
  <si>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</si>
  <si>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</si>
  <si>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</si>
  <si>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</si>
  <si>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</si>
  <si>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</si>
  <si>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</si>
  <si>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</si>
  <si>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</si>
  <si>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</si>
  <si>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</si>
  <si>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</si>
  <si>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</si>
  <si>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</si>
  <si>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</si>
  <si>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</si>
  <si>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</si>
  <si>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</si>
  <si>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</si>
  <si>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</si>
  <si>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</si>
  <si>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</si>
  <si>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</si>
  <si>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</si>
  <si>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</si>
  <si>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</si>
  <si>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</si>
  <si>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</si>
  <si>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</si>
  <si>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</si>
  <si>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</si>
  <si>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</si>
  <si>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</si>
  <si>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</si>
  <si>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</si>
  <si>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</si>
  <si>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</si>
  <si>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</si>
  <si>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</si>
  <si>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</si>
  <si>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</si>
  <si>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</si>
  <si>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</si>
  <si>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</si>
  <si>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</si>
  <si>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</si>
  <si>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</si>
  <si>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</si>
  <si>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</si>
  <si>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</si>
  <si>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</si>
  <si>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</si>
  <si>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</si>
  <si>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</si>
  <si>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</si>
  <si>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</si>
  <si>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</si>
  <si>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</si>
  <si>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</si>
  <si>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</si>
  <si>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</si>
  <si>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</si>
  <si>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</si>
  <si>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</si>
  <si>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</si>
  <si>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</si>
  <si>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</si>
  <si>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</si>
  <si>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</si>
  <si>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</si>
  <si>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</si>
  <si>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</si>
  <si>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</si>
  <si>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</si>
  <si>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</si>
  <si>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</si>
  <si>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</si>
  <si>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</si>
  <si>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</si>
  <si>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</si>
  <si>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</si>
  <si>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</si>
  <si>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</si>
  <si>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</si>
  <si>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</si>
  <si>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</si>
  <si>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</si>
  <si>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</si>
  <si>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</si>
  <si>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</si>
  <si>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</si>
  <si>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</si>
  <si>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</si>
  <si>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</si>
  <si>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</si>
  <si>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</si>
  <si>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</si>
  <si>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</si>
  <si>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</si>
  <si>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</si>
  <si>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</si>
  <si>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</si>
  <si>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</si>
  <si>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</si>
  <si>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</si>
  <si>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</si>
  <si>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</si>
  <si>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</si>
  <si>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</si>
  <si>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</si>
  <si>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</si>
  <si>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</si>
  <si>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</si>
  <si>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</si>
  <si>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</si>
  <si>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</si>
  <si>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</si>
  <si>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</si>
  <si>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</si>
  <si>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</si>
  <si>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</si>
  <si>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</si>
  <si>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</si>
  <si>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</si>
  <si>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</si>
  <si>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</si>
  <si>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</si>
  <si>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</si>
  <si>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</si>
  <si>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</si>
  <si>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</si>
  <si>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</si>
  <si>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</si>
  <si>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</si>
  <si>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</si>
  <si>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</si>
  <si>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</si>
  <si>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</si>
  <si>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</si>
  <si>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</si>
  <si>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</si>
  <si>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</si>
  <si>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</si>
  <si>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</si>
  <si>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</si>
  <si>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</si>
  <si>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</si>
  <si>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</si>
  <si>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</si>
  <si>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</si>
  <si>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</si>
  <si>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</si>
  <si>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</si>
  <si>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</si>
  <si>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</si>
  <si>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</si>
  <si>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</si>
  <si>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</si>
  <si>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</si>
  <si>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</si>
  <si>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</si>
  <si>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</si>
  <si>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</si>
  <si>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</si>
  <si>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</si>
  <si>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</si>
  <si>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</si>
  <si>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</si>
  <si>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</si>
  <si>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</si>
  <si>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</si>
  <si>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</si>
  <si>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</si>
  <si>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</si>
  <si>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</si>
  <si>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</si>
  <si>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</si>
  <si>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</si>
  <si>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</si>
  <si>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</si>
  <si>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</si>
  <si>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</si>
  <si>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</si>
  <si>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</si>
  <si>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</si>
  <si>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</si>
  <si>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</si>
  <si>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</si>
  <si>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</si>
  <si>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</si>
  <si>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</si>
  <si>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</si>
  <si>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</si>
  <si>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</si>
  <si>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</si>
  <si>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</si>
  <si>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</si>
  <si>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</si>
  <si>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</si>
  <si>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</si>
  <si>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</si>
  <si>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</si>
  <si>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</si>
  <si>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</si>
  <si>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</si>
  <si>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</si>
  <si>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</si>
  <si>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</si>
  <si>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</si>
  <si>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</si>
  <si>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</si>
  <si>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</si>
  <si>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</si>
  <si>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</si>
  <si>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</si>
  <si>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</si>
  <si>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</si>
  <si>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</si>
  <si>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</si>
  <si>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</si>
  <si>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</si>
  <si>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</si>
  <si>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</si>
  <si>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</si>
  <si>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</si>
  <si>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</si>
  <si>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</si>
  <si>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</si>
  <si>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</si>
  <si>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</si>
  <si>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</si>
  <si>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</si>
  <si>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</si>
  <si>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</si>
  <si>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</si>
  <si>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</si>
  <si>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</si>
  <si>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</si>
  <si>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</si>
  <si>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</si>
  <si>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</si>
  <si>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</si>
  <si>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</si>
  <si>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</si>
  <si>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</si>
  <si>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</si>
  <si>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</si>
  <si>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</si>
  <si>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</si>
  <si>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</si>
  <si>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</si>
  <si>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</si>
  <si>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</si>
  <si>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</si>
  <si>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</si>
  <si>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</si>
  <si>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</si>
  <si>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</si>
  <si>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</si>
  <si>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</si>
  <si>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</si>
  <si>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</si>
  <si>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</si>
  <si>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</si>
  <si>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</si>
  <si>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</si>
  <si>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</si>
  <si>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</si>
  <si>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</si>
  <si>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</si>
  <si>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</si>
  <si>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</si>
  <si>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</si>
  <si>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</si>
  <si>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</si>
  <si>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</si>
  <si>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</si>
  <si>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</si>
  <si>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</si>
  <si>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</si>
  <si>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</si>
  <si>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</si>
  <si>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</si>
  <si>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</si>
  <si>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</si>
  <si>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</si>
  <si>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</si>
  <si>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</si>
  <si>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</si>
  <si>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</si>
  <si>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</si>
  <si>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</si>
  <si>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</si>
  <si>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</si>
  <si>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</si>
  <si>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</si>
  <si>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</si>
  <si>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</si>
  <si>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</si>
  <si>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</si>
  <si>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</si>
  <si>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</si>
  <si>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</si>
  <si>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</si>
  <si>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</si>
  <si>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</si>
  <si>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</si>
  <si>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</si>
  <si>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</si>
  <si>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</si>
  <si>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</si>
  <si>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</si>
  <si>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</si>
  <si>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</si>
  <si>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</si>
  <si>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</si>
  <si>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</si>
  <si>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</si>
  <si>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</si>
  <si>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</si>
  <si>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</si>
  <si>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</si>
  <si>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</si>
  <si>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</si>
  <si>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</si>
  <si>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</si>
  <si>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</si>
  <si>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</si>
  <si>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</si>
  <si>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</si>
  <si>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</si>
  <si>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</si>
  <si>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</si>
  <si>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</si>
  <si>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</si>
  <si>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</si>
  <si>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</si>
  <si>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</si>
  <si>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</si>
  <si>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</si>
  <si>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</si>
  <si>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</si>
  <si>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</si>
  <si>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</si>
  <si>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</si>
  <si>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</si>
  <si>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</si>
  <si>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</si>
  <si>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</si>
  <si>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</si>
  <si>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</si>
  <si>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</si>
  <si>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</si>
  <si>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</si>
  <si>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</si>
  <si>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</si>
  <si>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</si>
  <si>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</si>
  <si>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</si>
  <si>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</si>
  <si>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</si>
  <si>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</si>
  <si>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</si>
  <si>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</si>
  <si>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</si>
  <si>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</si>
  <si>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</si>
  <si>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</si>
  <si>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</si>
  <si>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</si>
  <si>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</si>
  <si>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</si>
  <si>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</si>
  <si>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</si>
  <si>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</si>
  <si>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</si>
  <si>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</si>
  <si>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</si>
  <si>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</si>
  <si>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</si>
  <si>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</si>
  <si>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</si>
  <si>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</si>
  <si>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</si>
  <si>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</si>
  <si>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</si>
  <si>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</si>
  <si>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</si>
  <si>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</si>
  <si>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</si>
  <si>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</si>
  <si>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</si>
  <si>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</si>
  <si>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</si>
  <si>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</si>
  <si>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</si>
  <si>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</si>
  <si>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</si>
  <si>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</si>
  <si>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</si>
  <si>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</si>
  <si>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</si>
  <si>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</si>
  <si>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</si>
  <si>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</si>
  <si>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</si>
  <si>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</si>
  <si>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</si>
  <si>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</si>
  <si>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</si>
  <si>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</si>
  <si>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</si>
  <si>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</si>
  <si>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</si>
  <si>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</si>
  <si>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</si>
  <si>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</si>
  <si>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</si>
  <si>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</si>
  <si>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</si>
  <si>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</si>
  <si>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</si>
  <si>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</si>
  <si>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</si>
  <si>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</si>
  <si>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</si>
  <si>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</si>
  <si>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</si>
  <si>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</si>
  <si>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</si>
  <si>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</si>
  <si>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</si>
  <si>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</si>
  <si>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</si>
  <si>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</si>
  <si>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</si>
  <si>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</si>
  <si>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</si>
  <si>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</si>
  <si>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</si>
  <si>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</si>
  <si>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</si>
  <si>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</si>
  <si>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</si>
  <si>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</si>
  <si>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</si>
  <si>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</si>
  <si>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</si>
  <si>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</si>
  <si>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</si>
  <si>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</si>
  <si>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</si>
  <si>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</si>
  <si>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</si>
  <si>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</si>
  <si>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</si>
  <si>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</si>
  <si>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</si>
  <si>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</si>
  <si>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</si>
  <si>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</si>
  <si>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</si>
  <si>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</si>
  <si>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</si>
  <si>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</si>
  <si>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</si>
  <si>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</si>
  <si>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</si>
  <si>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</si>
  <si>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</si>
  <si>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</si>
  <si>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</si>
  <si>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</si>
  <si>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</si>
  <si>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</si>
  <si>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</si>
  <si>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</si>
  <si>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</si>
  <si>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</si>
  <si>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</si>
  <si>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</si>
  <si>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</si>
  <si>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</si>
  <si>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</si>
  <si>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</si>
  <si>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</si>
  <si>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</si>
  <si>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</si>
  <si>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</si>
  <si>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</si>
  <si>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</si>
  <si>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</si>
  <si>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</si>
  <si>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</si>
  <si>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</si>
  <si>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</si>
  <si>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</si>
  <si>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</si>
  <si>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</si>
  <si>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</si>
  <si>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</si>
  <si>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</si>
  <si>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</si>
  <si>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</si>
  <si>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</si>
  <si>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</si>
  <si>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</si>
  <si>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</si>
  <si>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</si>
  <si>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</si>
  <si>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</si>
  <si>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</si>
  <si>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</si>
  <si>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</si>
  <si>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</si>
  <si>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</si>
  <si>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</si>
  <si>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</si>
  <si>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</si>
  <si>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</si>
  <si>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</si>
  <si>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</si>
  <si>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</si>
  <si>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</si>
  <si>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</si>
  <si>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</si>
  <si>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</si>
  <si>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</si>
  <si>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</si>
  <si>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</si>
  <si>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</si>
  <si>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</si>
  <si>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</si>
  <si>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</si>
  <si>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</si>
  <si>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</si>
  <si>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</si>
  <si>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</si>
  <si>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</si>
  <si>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</si>
  <si>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</si>
  <si>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</si>
  <si>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</si>
  <si>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</si>
  <si>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</si>
  <si>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</si>
  <si>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</si>
  <si>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</si>
  <si>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</si>
  <si>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</si>
  <si>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</si>
  <si>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</si>
  <si>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</si>
  <si>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</si>
  <si>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</si>
  <si>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</si>
  <si>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</si>
  <si>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</si>
  <si>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</si>
  <si>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</si>
  <si>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</si>
  <si>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</si>
  <si>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</si>
  <si>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</si>
  <si>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</si>
  <si>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</si>
  <si>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</si>
  <si>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</si>
  <si>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</si>
  <si>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</si>
  <si>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</si>
  <si>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</si>
  <si>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</si>
  <si>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</si>
  <si>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</si>
  <si>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</si>
  <si>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</si>
  <si>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</si>
  <si>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</si>
  <si>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</si>
  <si>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</si>
  <si>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</si>
  <si>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</si>
  <si>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</si>
  <si>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</si>
  <si>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</si>
  <si>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</si>
  <si>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</si>
  <si>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</si>
  <si>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</si>
  <si>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</si>
  <si>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</si>
  <si>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</si>
  <si>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</si>
  <si>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</si>
  <si>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</si>
  <si>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</si>
  <si>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</si>
  <si>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</si>
  <si>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</si>
  <si>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</si>
  <si>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</si>
  <si>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</si>
  <si>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</si>
  <si>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</si>
  <si>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</si>
  <si>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</si>
  <si>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</si>
  <si>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</si>
  <si>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</si>
  <si>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</si>
  <si>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</si>
  <si>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</si>
  <si>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</si>
  <si>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</si>
  <si>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</si>
  <si>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</si>
  <si>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</si>
  <si>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</si>
  <si>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</si>
  <si>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</si>
  <si>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</si>
  <si>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</si>
  <si>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</si>
  <si>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</si>
  <si>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</si>
  <si>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</si>
  <si>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</si>
  <si>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</si>
  <si>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</si>
  <si>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</si>
  <si>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</si>
  <si>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</si>
  <si>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</si>
  <si>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</si>
  <si>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</si>
  <si>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</si>
  <si>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</si>
  <si>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</si>
  <si>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</si>
  <si>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</si>
  <si>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</si>
  <si>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</si>
  <si>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</si>
  <si>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</si>
  <si>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</si>
  <si>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</si>
  <si>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</si>
  <si>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</si>
  <si>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</si>
  <si>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</si>
  <si>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</si>
  <si>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</si>
  <si>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</si>
  <si>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</si>
  <si>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</si>
  <si>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</si>
  <si>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</si>
  <si>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</si>
  <si>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</si>
  <si>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</si>
  <si>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</si>
  <si>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</si>
  <si>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</si>
  <si>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</si>
  <si>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</si>
  <si>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</si>
  <si>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</si>
  <si>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</si>
  <si>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</si>
  <si>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</si>
  <si>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</si>
  <si>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</si>
  <si>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</si>
  <si>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</si>
  <si>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</si>
  <si>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</si>
  <si>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</si>
  <si>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</si>
  <si>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</si>
  <si>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</si>
  <si>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</si>
  <si>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</si>
  <si>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</si>
  <si>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</si>
  <si>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</si>
  <si>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</si>
  <si>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</si>
  <si>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</si>
  <si>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</si>
  <si>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</si>
  <si>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</si>
  <si>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</si>
  <si>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</si>
  <si>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</si>
  <si>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</si>
  <si>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</si>
  <si>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</si>
  <si>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</si>
  <si>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</si>
  <si>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</si>
  <si>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</si>
  <si>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</si>
  <si>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</si>
  <si>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</si>
  <si>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</si>
  <si>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</si>
  <si>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</si>
  <si>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</si>
  <si>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</si>
  <si>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</si>
  <si>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</si>
  <si>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</si>
  <si>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</si>
  <si>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</si>
  <si>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</si>
  <si>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</si>
  <si>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</si>
  <si>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</si>
  <si>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</si>
  <si>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</si>
  <si>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</si>
  <si>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</si>
  <si>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</si>
  <si>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</si>
  <si>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</si>
  <si>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</si>
  <si>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</si>
  <si>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</si>
  <si>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</si>
  <si>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</si>
  <si>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</si>
  <si>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</si>
  <si>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</si>
  <si>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</si>
  <si>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</si>
  <si>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</si>
  <si>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</si>
  <si>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</si>
  <si>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</si>
  <si>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</si>
  <si>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</si>
  <si>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</si>
  <si>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</si>
  <si>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</si>
  <si>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</si>
  <si>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</si>
  <si>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</si>
  <si>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</si>
  <si>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</si>
  <si>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</si>
  <si>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</si>
  <si>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</si>
  <si>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</si>
  <si>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</si>
  <si>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</si>
  <si>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</si>
  <si>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</si>
  <si>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</si>
  <si>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</si>
  <si>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</si>
  <si>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</si>
  <si>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</si>
  <si>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</si>
  <si>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</si>
  <si>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</si>
  <si>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</si>
  <si>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</si>
  <si>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</si>
  <si>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</si>
  <si>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</si>
  <si>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</si>
  <si>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</si>
  <si>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</si>
  <si>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</si>
  <si>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</si>
  <si>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</si>
  <si>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</si>
  <si>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</si>
  <si>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</si>
  <si>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</si>
  <si>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</si>
  <si>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</si>
  <si>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</si>
  <si>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</si>
  <si>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</si>
  <si>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</si>
  <si>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</si>
  <si>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</si>
  <si>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</si>
  <si>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</si>
  <si>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</si>
  <si>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</si>
  <si>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</si>
  <si>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</si>
  <si>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</si>
  <si>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</si>
  <si>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</si>
  <si>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</si>
  <si>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</si>
  <si>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</si>
  <si>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</si>
  <si>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</si>
  <si>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</si>
  <si>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</si>
  <si>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</si>
  <si>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</si>
  <si>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</si>
  <si>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</si>
  <si>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</si>
  <si>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</si>
  <si>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</si>
  <si>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</si>
  <si>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</si>
  <si>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</si>
  <si>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</si>
  <si>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</si>
  <si>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</si>
  <si>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</si>
  <si>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</si>
  <si>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</si>
  <si>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</si>
  <si>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</si>
  <si>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</si>
  <si>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</si>
  <si>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</si>
  <si>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</si>
  <si>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</si>
  <si>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</si>
  <si>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</si>
  <si>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</si>
  <si>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</si>
  <si>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</si>
  <si>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</si>
  <si>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</si>
  <si>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</si>
  <si>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</si>
  <si>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</si>
  <si>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</si>
  <si>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</si>
  <si>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</si>
  <si>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</si>
  <si>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</si>
  <si>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</si>
  <si>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</si>
  <si>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</si>
  <si>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</si>
  <si>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</si>
  <si>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</si>
  <si>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</si>
  <si>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</si>
  <si>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</si>
  <si>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</si>
  <si>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</si>
  <si>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</si>
  <si>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</si>
  <si>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</si>
  <si>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</si>
  <si>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</si>
  <si>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</si>
  <si>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</si>
  <si>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</si>
  <si>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</si>
  <si>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</si>
  <si>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</si>
  <si>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</si>
  <si>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</si>
  <si>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</si>
  <si>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</si>
  <si>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</si>
  <si>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</si>
  <si>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</si>
  <si>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</si>
  <si>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</si>
  <si>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</si>
  <si>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</si>
  <si>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</si>
  <si>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</si>
  <si>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</si>
  <si>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</si>
  <si>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</si>
  <si>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</si>
  <si>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</si>
  <si>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</si>
  <si>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</si>
  <si>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</si>
  <si>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</si>
  <si>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</si>
  <si>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</si>
  <si>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</si>
  <si>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</si>
  <si>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</si>
  <si>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</si>
  <si>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</si>
  <si>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</si>
  <si>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</si>
  <si>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</si>
  <si>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</si>
  <si>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</si>
  <si>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</si>
  <si>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</si>
  <si>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</si>
  <si>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</si>
  <si>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</si>
  <si>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</si>
  <si>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</si>
  <si>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</si>
  <si>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</si>
  <si>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</si>
  <si>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</si>
  <si>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</si>
  <si>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</si>
  <si>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</si>
  <si>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</si>
  <si>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</si>
  <si>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</si>
  <si>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</si>
  <si>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</si>
  <si>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</si>
  <si>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</si>
  <si>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</si>
  <si>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</si>
  <si>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</si>
  <si>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</si>
  <si>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</si>
  <si>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</si>
  <si>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</si>
  <si>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</si>
  <si>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</si>
  <si>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</si>
  <si>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</si>
  <si>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</si>
  <si>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</si>
  <si>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</si>
  <si>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</si>
  <si>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</si>
  <si>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</si>
  <si>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</si>
  <si>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</si>
  <si>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</si>
  <si>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</si>
  <si>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</si>
  <si>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</si>
  <si>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</si>
  <si>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</si>
  <si>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</si>
  <si>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</si>
  <si>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</si>
  <si>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</si>
  <si>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</si>
  <si>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</si>
  <si>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</si>
  <si>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</si>
  <si>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</si>
  <si>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</si>
  <si>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</si>
  <si>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</si>
  <si>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</si>
  <si>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</si>
  <si>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</si>
  <si>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</si>
  <si>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</si>
  <si>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</si>
  <si>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</si>
  <si>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</si>
  <si>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</si>
  <si>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</si>
  <si>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</si>
  <si>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</si>
  <si>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</si>
  <si>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</si>
  <si>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</si>
  <si>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</si>
  <si>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</si>
  <si>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</si>
  <si>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</si>
  <si>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</si>
  <si>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</si>
  <si>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</si>
  <si>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</si>
  <si>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</si>
  <si>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</si>
  <si>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</si>
  <si>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</si>
  <si>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</si>
  <si>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</si>
  <si>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</si>
  <si>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</si>
  <si>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</si>
  <si>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</si>
  <si>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</si>
  <si>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</si>
  <si>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</si>
  <si>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</si>
  <si>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</si>
  <si>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</si>
  <si>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</si>
  <si>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</si>
  <si>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</si>
  <si>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</si>
  <si>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</si>
  <si>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</si>
  <si>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</si>
  <si>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</si>
  <si>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</si>
  <si>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</si>
  <si>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</si>
  <si>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</si>
  <si>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</si>
  <si>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</si>
  <si>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</si>
  <si>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</si>
  <si>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</si>
  <si>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</si>
  <si>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</si>
  <si>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</si>
  <si>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</si>
  <si>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</si>
  <si>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</si>
  <si>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</si>
  <si>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</si>
  <si>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</si>
  <si>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</si>
  <si>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</si>
  <si>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</si>
  <si>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</si>
  <si>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</si>
  <si>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</si>
  <si>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</si>
  <si>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</si>
  <si>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</si>
  <si>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</si>
  <si>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</si>
  <si>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</si>
  <si>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</si>
  <si>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</si>
  <si>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</si>
  <si>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</si>
  <si>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</si>
  <si>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</si>
  <si>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</si>
  <si>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</si>
  <si>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</si>
  <si>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</si>
  <si>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</si>
  <si>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</si>
  <si>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</si>
  <si>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</si>
  <si>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</si>
  <si>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</si>
  <si>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</si>
  <si>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</si>
  <si>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</si>
  <si>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</si>
  <si>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</si>
  <si>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</si>
  <si>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</si>
  <si>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</si>
  <si>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</si>
  <si>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</si>
  <si>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</si>
  <si>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</si>
  <si>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</si>
  <si>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</si>
  <si>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</si>
  <si>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</si>
  <si>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</si>
  <si>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</si>
  <si>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</si>
  <si>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</si>
  <si>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</si>
  <si>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</si>
  <si>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</si>
  <si>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</si>
  <si>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</si>
  <si>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</si>
  <si>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</si>
  <si>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</si>
  <si>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</si>
  <si>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</si>
  <si>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</si>
  <si>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</si>
  <si>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</si>
  <si>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</si>
  <si>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</si>
  <si>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</si>
  <si>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</si>
  <si>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</si>
  <si>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</si>
  <si>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</si>
  <si>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</si>
  <si>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</si>
  <si>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</si>
  <si>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</si>
  <si>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</si>
  <si>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</si>
  <si>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</si>
  <si>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</si>
  <si>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</si>
  <si>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</si>
  <si>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</si>
  <si>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</si>
  <si>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</si>
  <si>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</si>
  <si>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</si>
  <si>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</si>
  <si>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</si>
  <si>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</si>
  <si>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</si>
  <si>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</si>
  <si>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</si>
  <si>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</si>
  <si>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</si>
  <si>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</si>
  <si>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</si>
  <si>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</si>
  <si>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</si>
  <si>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</si>
  <si>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</si>
  <si>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</si>
  <si>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</si>
  <si>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</si>
  <si>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</si>
  <si>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</si>
  <si>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</si>
  <si>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</si>
  <si>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</si>
  <si>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</si>
  <si>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</si>
  <si>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</si>
  <si>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</si>
  <si>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</si>
  <si>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</si>
  <si>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</si>
  <si>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</si>
  <si>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</si>
  <si>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</si>
  <si>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</si>
  <si>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</si>
  <si>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</si>
  <si>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</si>
  <si>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</si>
  <si>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</si>
  <si>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</si>
  <si>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</si>
  <si>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</si>
  <si>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</si>
  <si>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</si>
  <si>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</si>
  <si>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</si>
  <si>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</si>
  <si>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</si>
  <si>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</si>
  <si>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</si>
  <si>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</si>
  <si>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</si>
  <si>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</si>
  <si>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</si>
  <si>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</si>
  <si>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</si>
  <si>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</si>
  <si>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</si>
  <si>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</si>
  <si>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</si>
  <si>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</si>
  <si>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</si>
  <si>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</si>
  <si>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</si>
  <si>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</si>
  <si>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</si>
  <si>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</si>
  <si>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</si>
  <si>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</si>
  <si>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</si>
  <si>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</si>
  <si>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</si>
  <si>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</si>
  <si>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</si>
  <si>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</si>
  <si>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</si>
  <si>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</si>
  <si>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</si>
  <si>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</si>
  <si>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</si>
  <si>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</si>
  <si>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</si>
  <si>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</si>
  <si>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</si>
  <si>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</si>
  <si>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</si>
  <si>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</si>
  <si>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</si>
  <si>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</si>
  <si>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</si>
  <si>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</si>
  <si>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</si>
  <si>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</si>
  <si>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</si>
  <si>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</si>
  <si>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</si>
  <si>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</si>
  <si>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</si>
  <si>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</si>
  <si>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</si>
  <si>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</si>
  <si>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</si>
  <si>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</si>
  <si>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</si>
  <si>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</si>
  <si>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</si>
  <si>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</si>
  <si>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</si>
  <si>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</si>
  <si>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</si>
  <si>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</si>
  <si>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</si>
  <si>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</si>
  <si>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</si>
  <si>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</si>
  <si>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</si>
  <si>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</si>
  <si>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</si>
  <si>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</si>
  <si>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</si>
  <si>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</si>
  <si>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</si>
  <si>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</si>
  <si>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</si>
  <si>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</si>
  <si>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</si>
  <si>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</si>
  <si>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</si>
  <si>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</si>
  <si>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</si>
  <si>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</si>
  <si>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</si>
  <si>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</si>
  <si>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</si>
  <si>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</si>
  <si>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</si>
  <si>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</si>
  <si>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</si>
  <si>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</si>
  <si>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</si>
  <si>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</si>
  <si>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</si>
  <si>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</si>
  <si>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</si>
  <si>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</si>
  <si>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</si>
  <si>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</si>
  <si>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</si>
  <si>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</si>
  <si>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</si>
  <si>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</si>
  <si>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</si>
  <si>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</si>
  <si>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</si>
  <si>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</si>
  <si>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</si>
  <si>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</si>
  <si>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</si>
  <si>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</si>
  <si>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</si>
  <si>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</si>
  <si>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</si>
  <si>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</si>
  <si>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</si>
  <si>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</si>
  <si>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</si>
  <si>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</si>
  <si>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</si>
  <si>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</si>
  <si>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</si>
  <si>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</si>
  <si>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</si>
  <si>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</si>
  <si>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</si>
  <si>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</si>
  <si>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</si>
  <si>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</si>
  <si>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</si>
  <si>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</si>
  <si>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</si>
  <si>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</si>
  <si>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</si>
  <si>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</si>
  <si>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</si>
  <si>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</si>
  <si>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</si>
  <si>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</si>
  <si>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</si>
  <si>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</si>
  <si>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</si>
  <si>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</si>
  <si>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</si>
  <si>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</si>
  <si>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</si>
  <si>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</si>
  <si>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</si>
  <si>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</si>
  <si>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</si>
  <si>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</si>
  <si>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</si>
  <si>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</si>
  <si>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</si>
  <si>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</si>
  <si>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</si>
  <si>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</si>
  <si>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</si>
  <si>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</si>
  <si>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</si>
  <si>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</si>
  <si>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</si>
  <si>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</si>
  <si>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</si>
  <si>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</si>
  <si>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</si>
  <si>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</si>
  <si>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</si>
  <si>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</si>
  <si>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</si>
  <si>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</si>
  <si>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</si>
  <si>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</si>
  <si>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</si>
  <si>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</si>
  <si>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</si>
  <si>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</si>
  <si>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</si>
  <si>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</si>
  <si>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</si>
  <si>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</si>
  <si>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</si>
  <si>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</si>
  <si>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</si>
  <si>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</si>
  <si>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</si>
  <si>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</si>
  <si>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</si>
  <si>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</si>
  <si>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</si>
  <si>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</si>
  <si>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</si>
  <si>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</si>
  <si>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</si>
  <si>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</si>
  <si>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</si>
  <si>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</si>
  <si>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</si>
  <si>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</si>
  <si>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</si>
  <si>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</si>
  <si>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</si>
  <si>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</si>
  <si>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</si>
  <si>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</si>
  <si>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</si>
  <si>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</si>
  <si>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</si>
  <si>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</si>
  <si>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</si>
  <si>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</si>
  <si>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</si>
  <si>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</si>
  <si>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</si>
  <si>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</si>
  <si>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</si>
  <si>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</si>
  <si>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</si>
  <si>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</si>
  <si>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</si>
  <si>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</si>
  <si>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</si>
  <si>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</si>
  <si>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</si>
  <si>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</si>
  <si>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</si>
  <si>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</si>
  <si>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</si>
  <si>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</si>
  <si>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</si>
  <si>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</si>
  <si>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</si>
  <si>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</si>
  <si>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</si>
  <si>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</si>
  <si>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</si>
  <si>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</si>
  <si>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</si>
  <si>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</si>
  <si>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</si>
  <si>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</si>
  <si>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</si>
  <si>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</si>
  <si>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</si>
  <si>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</si>
  <si>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</si>
  <si>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</si>
  <si>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</si>
  <si>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</si>
  <si>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</si>
  <si>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</si>
  <si>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</si>
  <si>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</si>
  <si>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</si>
  <si>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</si>
  <si>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</si>
  <si>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</si>
  <si>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</si>
  <si>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</si>
  <si>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</si>
  <si>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</si>
  <si>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</si>
  <si>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</si>
  <si>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</si>
  <si>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</si>
  <si>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</si>
  <si>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</si>
  <si>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</si>
  <si>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</si>
  <si>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</si>
  <si>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</si>
  <si>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</si>
  <si>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</si>
  <si>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</si>
  <si>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</si>
  <si>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</si>
  <si>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</si>
  <si>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</si>
  <si>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</si>
  <si>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</si>
  <si>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</si>
  <si>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</si>
  <si>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</si>
  <si>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</si>
  <si>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</si>
  <si>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</si>
  <si>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</si>
  <si>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</si>
  <si>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</si>
  <si>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</si>
  <si>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</si>
  <si>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</si>
  <si>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</si>
  <si>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</si>
  <si>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</si>
  <si>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</si>
  <si>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</si>
  <si>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</si>
  <si>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</si>
  <si>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</si>
  <si>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</si>
  <si>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</si>
  <si>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</si>
  <si>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</si>
  <si>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</si>
  <si>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</si>
  <si>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</si>
  <si>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</si>
  <si>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</si>
  <si>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</si>
  <si>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</si>
  <si>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</si>
  <si>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</si>
  <si>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</si>
  <si>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</si>
  <si>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</si>
  <si>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</si>
  <si>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</si>
  <si>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</si>
  <si>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</si>
  <si>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</si>
  <si>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</si>
  <si>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</si>
  <si>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</si>
  <si>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</si>
  <si>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</si>
  <si>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</si>
  <si>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</si>
  <si>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</si>
  <si>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</si>
  <si>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</si>
  <si>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</si>
  <si>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</si>
  <si>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</si>
  <si>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</si>
  <si>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</si>
  <si>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</si>
  <si>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</si>
  <si>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</si>
  <si>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</si>
  <si>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</si>
  <si>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</si>
  <si>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</si>
  <si>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</si>
  <si>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</si>
  <si>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</si>
  <si>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</si>
  <si>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</si>
  <si>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</si>
  <si>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</si>
  <si>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</si>
  <si>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</si>
  <si>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</si>
  <si>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</si>
  <si>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</si>
  <si>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</si>
  <si>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</si>
  <si>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</si>
  <si>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</si>
  <si>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</si>
  <si>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</si>
  <si>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</si>
  <si>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</si>
  <si>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</si>
  <si>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</si>
  <si>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</si>
  <si>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</si>
  <si>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</si>
  <si>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</si>
  <si>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</si>
  <si>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</si>
  <si>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</si>
  <si>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</si>
  <si>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</si>
  <si>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</si>
  <si>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</si>
  <si>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</si>
  <si>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</si>
  <si>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</si>
  <si>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</si>
  <si>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</si>
  <si>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</si>
  <si>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</si>
  <si>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</si>
  <si>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</si>
  <si>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</si>
  <si>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</si>
  <si>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</si>
  <si>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</si>
  <si>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</si>
  <si>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</si>
  <si>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</si>
  <si>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</si>
  <si>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</si>
  <si>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</si>
  <si>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</si>
  <si>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</si>
  <si>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</si>
  <si>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</si>
  <si>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</si>
  <si>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</si>
  <si>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</si>
  <si>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</si>
  <si>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</si>
  <si>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</si>
  <si>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</si>
  <si>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</si>
  <si>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</si>
  <si>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</si>
  <si>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</si>
  <si>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</si>
  <si>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</si>
  <si>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</si>
  <si>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</si>
  <si>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</si>
  <si>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</si>
  <si>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</si>
  <si>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</si>
  <si>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</si>
  <si>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</si>
  <si>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</si>
  <si>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</si>
  <si>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</si>
  <si>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</si>
  <si>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</si>
  <si>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</si>
  <si>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</si>
  <si>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</si>
  <si>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</si>
  <si>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</si>
  <si>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</si>
  <si>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</si>
  <si>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</si>
  <si>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</si>
  <si>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</si>
  <si>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</si>
  <si>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</si>
  <si>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</si>
  <si>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</si>
  <si>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</si>
  <si>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</si>
  <si>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</si>
  <si>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</si>
  <si>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</si>
  <si>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</si>
  <si>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</si>
  <si>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</si>
  <si>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</si>
  <si>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</si>
  <si>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</si>
  <si>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</si>
  <si>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</si>
  <si>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</si>
  <si>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</si>
  <si>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</si>
  <si>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</si>
  <si>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</si>
  <si>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</si>
  <si>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</si>
  <si>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</si>
  <si>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</si>
  <si>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</si>
  <si>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</si>
  <si>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</si>
  <si>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</si>
  <si>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</si>
  <si>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</si>
  <si>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</si>
  <si>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</si>
  <si>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</si>
  <si>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</si>
  <si>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</si>
  <si>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</si>
  <si>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</si>
  <si>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</si>
  <si>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</si>
  <si>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</si>
  <si>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</si>
  <si>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</si>
  <si>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</si>
  <si>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</si>
  <si>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</si>
  <si>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</si>
  <si>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</si>
  <si>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</si>
  <si>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</si>
  <si>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</si>
  <si>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</si>
  <si>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</si>
  <si>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</si>
  <si>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</si>
  <si>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</si>
  <si>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</si>
  <si>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</si>
  <si>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</si>
  <si>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</si>
  <si>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</si>
  <si>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</si>
  <si>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</si>
  <si>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</si>
  <si>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</si>
  <si>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</si>
  <si>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</si>
  <si>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</si>
  <si>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</si>
  <si>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</si>
  <si>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</si>
  <si>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</si>
  <si>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</si>
  <si>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</si>
  <si>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</si>
  <si>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</si>
  <si>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</si>
  <si>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</si>
  <si>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</si>
  <si>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</si>
  <si>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</si>
  <si>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</si>
  <si>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</si>
  <si>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</si>
  <si>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</si>
  <si>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</si>
  <si>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</si>
  <si>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</si>
  <si>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</si>
  <si>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</si>
  <si>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</si>
  <si>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</si>
  <si>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</si>
  <si>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</si>
  <si>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</si>
  <si>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</si>
  <si>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</si>
  <si>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</si>
  <si>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</si>
  <si>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</si>
  <si>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</si>
  <si>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</si>
  <si>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</si>
  <si>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</si>
  <si>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</si>
  <si>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</si>
  <si>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</si>
  <si>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</si>
  <si>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</si>
  <si>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</si>
  <si>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</si>
  <si>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</si>
  <si>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</si>
  <si>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</si>
  <si>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</si>
  <si>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</si>
  <si>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</si>
  <si>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</si>
  <si>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</si>
  <si>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</si>
  <si>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</si>
  <si>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</si>
  <si>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</si>
  <si>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</si>
  <si>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</si>
  <si>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</si>
  <si>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</si>
  <si>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</si>
  <si>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</si>
  <si>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</si>
  <si>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</si>
  <si>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</si>
  <si>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</si>
  <si>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</si>
  <si>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</si>
  <si>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</si>
  <si>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</si>
  <si>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</si>
  <si>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</si>
  <si>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</si>
  <si>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</si>
  <si>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</si>
  <si>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</si>
  <si>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</si>
  <si>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</si>
  <si>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</si>
  <si>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</si>
  <si>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</si>
  <si>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</si>
  <si>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</si>
  <si>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</si>
  <si>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</si>
  <si>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</si>
  <si>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</si>
  <si>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</si>
  <si>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</si>
  <si>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</si>
  <si>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</si>
  <si>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</si>
  <si>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</si>
  <si>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</si>
  <si>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</si>
  <si>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</si>
  <si>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</si>
  <si>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</si>
  <si>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</si>
  <si>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</si>
  <si>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</si>
  <si>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</si>
  <si>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</si>
  <si>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</si>
  <si>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</si>
  <si>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</si>
  <si>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</si>
  <si>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</si>
  <si>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</si>
  <si>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</si>
  <si>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</si>
  <si>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</si>
  <si>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</si>
  <si>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</si>
  <si>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</si>
  <si>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</si>
  <si>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</si>
  <si>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</si>
  <si>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</si>
  <si>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</si>
  <si>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</si>
  <si>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</si>
  <si>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</si>
  <si>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</si>
  <si>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</si>
  <si>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</si>
  <si>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</si>
  <si>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</si>
  <si>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</si>
  <si>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</si>
  <si>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</si>
  <si>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</si>
  <si>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</si>
  <si>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</si>
  <si>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</si>
  <si>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</si>
  <si>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</si>
  <si>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</si>
  <si>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</si>
  <si>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</si>
  <si>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</si>
  <si>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</si>
  <si>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</si>
  <si>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</si>
  <si>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</si>
  <si>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</si>
  <si>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</si>
  <si>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</si>
  <si>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</si>
  <si>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</si>
  <si>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</si>
  <si>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</si>
  <si>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</si>
  <si>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</si>
  <si>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</si>
  <si>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</si>
  <si>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</si>
  <si>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</si>
  <si>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</si>
  <si>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</si>
  <si>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</si>
  <si>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</si>
  <si>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</si>
  <si>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</si>
  <si>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</si>
  <si>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</si>
  <si>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</si>
  <si>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</si>
  <si>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</si>
  <si>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</si>
  <si>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</si>
  <si>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</si>
  <si>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</si>
  <si>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</si>
  <si>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</si>
  <si>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</si>
  <si>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</si>
  <si>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</si>
  <si>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</si>
  <si>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</si>
  <si>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</si>
  <si>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</si>
  <si>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</si>
  <si>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</si>
  <si>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</si>
  <si>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</si>
  <si>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</si>
  <si>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</si>
  <si>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</si>
  <si>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</si>
  <si>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</si>
  <si>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</si>
  <si>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</si>
  <si>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</si>
  <si>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</si>
  <si>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</si>
  <si>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</si>
  <si>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</si>
  <si>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</si>
  <si>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</si>
  <si>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</si>
  <si>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</si>
  <si>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</si>
  <si>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</si>
  <si>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</si>
  <si>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</si>
  <si>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</si>
  <si>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</si>
  <si>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</si>
  <si>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</si>
  <si>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</si>
  <si>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</si>
  <si>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</si>
  <si>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</si>
  <si>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</si>
  <si>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</si>
  <si>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</si>
  <si>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</si>
  <si>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</si>
  <si>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</si>
  <si>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</si>
  <si>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</si>
  <si>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</si>
  <si>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</si>
  <si>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</si>
  <si>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</si>
  <si>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</si>
  <si>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</si>
  <si>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</si>
  <si>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</si>
  <si>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</si>
  <si>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</si>
  <si>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</si>
  <si>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</si>
  <si>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</si>
  <si>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</si>
  <si>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</si>
  <si>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</si>
  <si>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</si>
  <si>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</si>
  <si>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</si>
  <si>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</si>
  <si>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</si>
  <si>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</si>
  <si>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</si>
  <si>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</si>
  <si>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</si>
  <si>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</si>
  <si>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</si>
  <si>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</si>
  <si>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</si>
  <si>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</si>
  <si>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</si>
  <si>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</si>
  <si>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</si>
  <si>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</si>
  <si>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</si>
  <si>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</si>
  <si>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</si>
  <si>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</si>
  <si>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</si>
  <si>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</si>
  <si>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</si>
  <si>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</si>
  <si>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</si>
  <si>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</si>
  <si>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</si>
  <si>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</si>
  <si>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</si>
  <si>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</si>
  <si>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</si>
  <si>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</si>
  <si>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</si>
  <si>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</si>
  <si>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</si>
  <si>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</si>
  <si>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</si>
  <si>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</si>
  <si>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</si>
  <si>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</si>
  <si>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</si>
  <si>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</si>
  <si>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</si>
  <si>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</si>
  <si>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</si>
  <si>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</si>
  <si>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</si>
  <si>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</si>
  <si>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</si>
  <si>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</si>
  <si>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</si>
  <si>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</si>
  <si>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</si>
  <si>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</si>
  <si>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</si>
  <si>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</si>
  <si>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</si>
  <si>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</si>
  <si>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</si>
  <si>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</si>
  <si>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</si>
  <si>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</si>
  <si>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</si>
  <si>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</si>
  <si>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</si>
  <si>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</si>
  <si>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</si>
  <si>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</si>
  <si>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</si>
  <si>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</si>
  <si>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</si>
  <si>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</si>
  <si>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</si>
  <si>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</si>
  <si>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</si>
  <si>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</si>
  <si>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</si>
  <si>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</si>
  <si>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</si>
  <si>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</si>
  <si>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</si>
  <si>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</si>
  <si>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</si>
  <si>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</si>
  <si>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</si>
  <si>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</si>
  <si>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</si>
  <si>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</si>
  <si>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</si>
  <si>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</si>
  <si>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</si>
  <si>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</si>
  <si>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</si>
  <si>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</si>
  <si>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</si>
  <si>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</si>
  <si>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</si>
  <si>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</si>
  <si>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</si>
  <si>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</si>
  <si>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</si>
  <si>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</si>
  <si>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</si>
  <si>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</si>
  <si>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</si>
  <si>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</si>
  <si>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</si>
  <si>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</si>
  <si>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</si>
  <si>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</si>
  <si>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</si>
  <si>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</si>
  <si>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</si>
  <si>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</si>
  <si>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</si>
  <si>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</si>
  <si>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</si>
  <si>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</si>
  <si>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</si>
  <si>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</si>
  <si>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</si>
  <si>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</si>
  <si>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</si>
  <si>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</si>
  <si>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</si>
  <si>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</si>
  <si>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</si>
  <si>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</si>
  <si>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</si>
  <si>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</si>
  <si>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</si>
  <si>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</si>
  <si>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</si>
  <si>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</si>
  <si>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</si>
  <si>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</si>
  <si>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</si>
  <si>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</si>
  <si>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</si>
  <si>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</si>
  <si>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</si>
  <si>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</si>
  <si>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</si>
  <si>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</si>
  <si>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</si>
  <si>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</si>
  <si>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</si>
  <si>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</si>
  <si>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</si>
  <si>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</si>
  <si>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</si>
  <si>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</si>
  <si>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</si>
  <si>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</si>
  <si>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</si>
  <si>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</si>
  <si>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</si>
  <si>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</si>
  <si>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</si>
  <si>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</si>
  <si>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</si>
  <si>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</si>
  <si>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</si>
  <si>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</si>
  <si>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</si>
  <si>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</si>
  <si>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</si>
  <si>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</si>
  <si>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</si>
  <si>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</si>
  <si>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</si>
  <si>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</si>
  <si>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</si>
  <si>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</si>
  <si>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</si>
  <si>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</si>
  <si>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</si>
  <si>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</si>
  <si>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</si>
  <si>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</si>
  <si>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</si>
  <si>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</si>
  <si>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</si>
  <si>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</si>
  <si>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</si>
  <si>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</si>
  <si>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</si>
  <si>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</si>
  <si>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</si>
  <si>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</si>
  <si>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</si>
  <si>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</si>
  <si>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</si>
  <si>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</si>
  <si>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</si>
  <si>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</si>
  <si>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</si>
  <si>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</si>
  <si>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</si>
  <si>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</si>
  <si>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</si>
  <si>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</si>
  <si>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</si>
  <si>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</si>
  <si>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</si>
  <si>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</si>
  <si>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</si>
  <si>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</si>
  <si>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</si>
  <si>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</si>
  <si>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</si>
  <si>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</si>
  <si>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</si>
  <si>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</si>
  <si>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</si>
  <si>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</si>
  <si>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</si>
  <si>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</si>
  <si>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</si>
  <si>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</si>
  <si>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</si>
  <si>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</si>
  <si>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</si>
  <si>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</si>
  <si>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</si>
  <si>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</si>
  <si>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</si>
  <si>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</si>
  <si>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</si>
  <si>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</si>
  <si>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</si>
  <si>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</si>
  <si>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</si>
  <si>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</si>
  <si>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</si>
  <si>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</si>
  <si>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</si>
  <si>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</si>
  <si>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</si>
  <si>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</si>
  <si>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</si>
  <si>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</si>
  <si>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</si>
  <si>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</si>
  <si>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</si>
  <si>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</si>
  <si>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</si>
  <si>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</si>
  <si>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</si>
  <si>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</si>
  <si>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</si>
  <si>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</si>
  <si>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</si>
  <si>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</si>
  <si>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</si>
  <si>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</si>
  <si>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</si>
  <si>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</si>
  <si>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</si>
  <si>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</si>
  <si>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</si>
  <si>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</si>
  <si>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</si>
  <si>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</si>
  <si>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</si>
  <si>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</si>
  <si>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</si>
  <si>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</si>
  <si>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</si>
  <si>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</si>
  <si>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</si>
  <si>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</si>
  <si>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</si>
  <si>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</si>
  <si>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</si>
  <si>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</si>
  <si>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</si>
  <si>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</si>
  <si>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</si>
  <si>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</si>
  <si>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</si>
  <si>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</si>
  <si>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</si>
  <si>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</si>
  <si>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</si>
  <si>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</si>
  <si>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</si>
  <si>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</si>
  <si>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</si>
  <si>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</si>
  <si>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</si>
  <si>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</si>
  <si>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</si>
  <si>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</si>
  <si>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</si>
  <si>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</si>
  <si>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</si>
  <si>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</si>
  <si>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</si>
  <si>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</si>
  <si>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</si>
  <si>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</si>
  <si>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</si>
  <si>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</si>
  <si>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</si>
  <si>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</si>
  <si>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</si>
  <si>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</si>
  <si>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</si>
  <si>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</si>
  <si>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</si>
  <si>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</si>
  <si>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</si>
  <si>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</si>
  <si>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</si>
  <si>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</si>
  <si>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</si>
  <si>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</si>
  <si>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</si>
  <si>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</si>
  <si>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</si>
  <si>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</si>
  <si>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</si>
  <si>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</si>
  <si>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</si>
  <si>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</si>
  <si>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</si>
  <si>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</si>
  <si>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</si>
  <si>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</si>
  <si>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</si>
  <si>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</si>
  <si>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</si>
  <si>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</si>
  <si>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</si>
  <si>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</si>
  <si>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</si>
  <si>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</si>
  <si>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</si>
  <si>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</si>
  <si>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</si>
  <si>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</si>
  <si>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</si>
  <si>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</si>
  <si>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</si>
  <si>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</si>
  <si>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</si>
  <si>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</si>
  <si>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</si>
  <si>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</si>
  <si>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</si>
  <si>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</si>
  <si>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</si>
  <si>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</si>
  <si>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</si>
  <si>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</si>
  <si>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</si>
  <si>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</si>
  <si>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</si>
  <si>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</si>
  <si>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</si>
  <si>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</si>
  <si>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</si>
  <si>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</si>
  <si>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</si>
  <si>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</si>
  <si>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</si>
  <si>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</si>
  <si>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</si>
  <si>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</si>
  <si>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</si>
  <si>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</si>
  <si>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</si>
  <si>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</si>
  <si>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</si>
  <si>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</si>
  <si>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</si>
  <si>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</si>
  <si>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</si>
  <si>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</si>
  <si>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</si>
  <si>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</si>
  <si>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</si>
  <si>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</si>
  <si>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</si>
  <si>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</si>
  <si>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</si>
  <si>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</si>
  <si>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</si>
  <si>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</si>
  <si>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</si>
  <si>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</si>
  <si>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</si>
  <si>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</si>
  <si>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</si>
  <si>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</si>
  <si>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</si>
  <si>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</si>
  <si>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</si>
  <si>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</si>
  <si>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</si>
  <si>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</si>
  <si>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</si>
  <si>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</si>
  <si>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</si>
  <si>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</si>
  <si>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</si>
  <si>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</si>
  <si>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</si>
  <si>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</si>
  <si>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</si>
  <si>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</si>
  <si>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</si>
  <si>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</si>
  <si>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</si>
  <si>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</si>
  <si>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</si>
  <si>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</si>
  <si>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</si>
  <si>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</si>
  <si>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</si>
  <si>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</si>
  <si>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</si>
  <si>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</si>
  <si>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</si>
  <si>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</si>
  <si>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</si>
  <si>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</si>
  <si>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</si>
  <si>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</si>
  <si>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</si>
  <si>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</si>
  <si>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</si>
  <si>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</si>
  <si>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</si>
  <si>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</si>
  <si>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</si>
  <si>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</si>
  <si>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</si>
  <si>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</si>
  <si>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</si>
  <si>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</si>
  <si>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</si>
  <si>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</si>
  <si>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</si>
  <si>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</si>
  <si>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</si>
  <si>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</si>
  <si>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</si>
  <si>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</si>
  <si>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</si>
  <si>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</si>
  <si>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</si>
  <si>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</si>
  <si>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</si>
  <si>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</si>
  <si>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</si>
  <si>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</si>
  <si>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</si>
  <si>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</si>
  <si>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</si>
  <si>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</si>
  <si>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</si>
  <si>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</si>
  <si>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</si>
  <si>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</si>
  <si>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</si>
  <si>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</si>
  <si>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</si>
  <si>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</si>
  <si>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</si>
  <si>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</si>
  <si>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</si>
  <si>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</si>
  <si>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</si>
  <si>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</si>
  <si>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</si>
  <si>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</si>
  <si>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</si>
  <si>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</si>
  <si>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</si>
  <si>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</si>
  <si>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</si>
  <si>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</si>
  <si>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</si>
  <si>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</si>
  <si>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</si>
  <si>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</si>
  <si>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</si>
  <si>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</si>
  <si>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</si>
  <si>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</si>
  <si>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</si>
  <si>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</si>
  <si>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</si>
  <si>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</si>
  <si>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</si>
  <si>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</si>
  <si>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</si>
  <si>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</si>
  <si>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</si>
  <si>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</si>
  <si>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</si>
  <si>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</si>
  <si>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</si>
  <si>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</si>
  <si>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</si>
  <si>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</si>
  <si>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</si>
  <si>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</si>
  <si>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</si>
  <si>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</si>
  <si>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</si>
  <si>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</si>
  <si>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</si>
  <si>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</si>
  <si>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</si>
  <si>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</si>
  <si>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</si>
  <si>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</si>
  <si>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</si>
  <si>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</si>
  <si>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</si>
  <si>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</si>
  <si>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</si>
  <si>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</si>
  <si>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</si>
  <si>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</si>
  <si>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</si>
  <si>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</si>
  <si>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</si>
  <si>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</si>
  <si>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</si>
  <si>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</si>
  <si>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</si>
  <si>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</si>
  <si>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</si>
  <si>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</si>
  <si>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</si>
  <si>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</si>
  <si>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</si>
  <si>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</si>
  <si>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</si>
  <si>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</si>
  <si>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</si>
  <si>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</si>
  <si>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</si>
  <si>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</si>
  <si>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</si>
  <si>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</si>
  <si>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</si>
  <si>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</si>
  <si>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</si>
  <si>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</si>
  <si>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</si>
  <si>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</si>
  <si>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</si>
  <si>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</si>
  <si>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</si>
  <si>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</si>
  <si>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</si>
  <si>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</si>
  <si>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</si>
  <si>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</si>
  <si>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</si>
  <si>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</si>
  <si>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</si>
  <si>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</si>
  <si>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</si>
  <si>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</si>
  <si>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</si>
  <si>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</si>
  <si>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</si>
  <si>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</si>
  <si>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</si>
  <si>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</si>
  <si>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</si>
  <si>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</si>
  <si>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</si>
  <si>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</si>
  <si>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</si>
  <si>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</si>
  <si>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</si>
  <si>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</si>
  <si>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</si>
  <si>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</si>
  <si>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</si>
  <si>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</si>
  <si>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</si>
  <si>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</si>
  <si>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</si>
  <si>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</si>
  <si>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</si>
  <si>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</si>
  <si>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</si>
  <si>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</si>
  <si>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</si>
  <si>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</si>
  <si>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</si>
  <si>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</si>
  <si>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</si>
  <si>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</si>
  <si>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</si>
  <si>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</si>
  <si>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</si>
  <si>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</si>
  <si>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</si>
  <si>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</si>
  <si>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</si>
  <si>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</si>
  <si>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</si>
  <si>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</si>
  <si>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</si>
  <si>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</si>
  <si>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</si>
  <si>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</si>
  <si>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</si>
  <si>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</si>
  <si>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</si>
  <si>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</si>
  <si>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</si>
  <si>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</si>
  <si>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</si>
  <si>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</si>
  <si>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</si>
  <si>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</si>
  <si>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</si>
  <si>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</si>
  <si>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</si>
  <si>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</si>
  <si>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</si>
  <si>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</si>
  <si>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</si>
  <si>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</si>
  <si>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</si>
  <si>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</si>
  <si>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</si>
  <si>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</si>
  <si>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</si>
  <si>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</si>
  <si>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</si>
  <si>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</si>
  <si>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</si>
  <si>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</si>
  <si>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</si>
  <si>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</si>
  <si>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</si>
  <si>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</si>
  <si>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</si>
  <si>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</si>
  <si>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</si>
  <si>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</si>
  <si>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</si>
  <si>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</si>
  <si>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</si>
  <si>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</si>
  <si>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</si>
  <si>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</si>
  <si>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</si>
  <si>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</si>
  <si>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</si>
  <si>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</si>
  <si>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</si>
  <si>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</si>
  <si>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</si>
  <si>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</si>
  <si>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</si>
  <si>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</si>
  <si>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</si>
  <si>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</si>
  <si>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</si>
  <si>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</si>
  <si>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</si>
  <si>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</si>
  <si>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</si>
  <si>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</si>
  <si>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</si>
  <si>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</si>
  <si>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</si>
  <si>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</si>
  <si>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</si>
  <si>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</si>
  <si>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</si>
  <si>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</si>
  <si>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</si>
  <si>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</si>
  <si>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</si>
  <si>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</si>
  <si>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</si>
  <si>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</si>
  <si>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</si>
  <si>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</si>
  <si>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</si>
  <si>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</si>
  <si>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</si>
  <si>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</si>
  <si>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</si>
  <si>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</si>
  <si>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</si>
  <si>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</si>
  <si>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</si>
  <si>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</si>
  <si>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</si>
  <si>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</si>
  <si>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</si>
  <si>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</si>
  <si>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</si>
  <si>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</si>
  <si>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</si>
  <si>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</si>
  <si>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</si>
  <si>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</si>
  <si>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</si>
  <si>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</si>
  <si>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</si>
  <si>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</si>
  <si>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</si>
  <si>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</si>
  <si>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</si>
  <si>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</si>
  <si>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</si>
  <si>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</si>
  <si>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</si>
  <si>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</si>
  <si>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</si>
  <si>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</si>
  <si>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</si>
  <si>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</si>
  <si>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</si>
  <si>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</si>
  <si>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</si>
  <si>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</si>
  <si>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</si>
  <si>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</si>
  <si>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</si>
  <si>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</si>
  <si>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</si>
  <si>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</si>
  <si>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</si>
  <si>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</si>
  <si>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</si>
  <si>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</si>
  <si>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</si>
  <si>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</si>
  <si>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</si>
  <si>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</si>
  <si>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</si>
  <si>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</si>
  <si>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</si>
  <si>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</si>
  <si>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</si>
  <si>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</si>
  <si>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</si>
  <si>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</si>
  <si>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</si>
  <si>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</si>
  <si>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</si>
  <si>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</si>
  <si>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</si>
  <si>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</si>
  <si>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</si>
  <si>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</si>
  <si>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</si>
  <si>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</si>
  <si>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</si>
  <si>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</si>
  <si>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</si>
  <si>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</si>
  <si>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</si>
  <si>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</si>
  <si>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</si>
  <si>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</si>
  <si>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</si>
  <si>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</si>
  <si>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</si>
  <si>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</si>
  <si>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</si>
  <si>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</si>
  <si>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</si>
  <si>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</si>
  <si>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</si>
  <si>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</si>
  <si>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</si>
  <si>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</si>
  <si>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</si>
  <si>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</si>
  <si>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</si>
  <si>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</si>
  <si>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</si>
  <si>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</si>
  <si>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</si>
  <si>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</si>
  <si>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</si>
  <si>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</si>
  <si>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</si>
  <si>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</si>
  <si>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</si>
  <si>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</si>
  <si>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</si>
  <si>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</si>
  <si>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</si>
  <si>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</si>
  <si>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</si>
  <si>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</si>
  <si>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</si>
  <si>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</si>
  <si>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</si>
  <si>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</si>
  <si>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</si>
  <si>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</si>
  <si>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</si>
  <si>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</si>
  <si>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</si>
  <si>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</si>
  <si>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</si>
  <si>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</si>
  <si>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</si>
  <si>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</si>
  <si>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</si>
  <si>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</si>
  <si>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</si>
  <si>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</si>
  <si>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</si>
  <si>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</si>
  <si>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</si>
  <si>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</si>
  <si>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</si>
  <si>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</si>
  <si>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</si>
  <si>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</si>
  <si>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</si>
  <si>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</si>
  <si>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</si>
  <si>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</si>
  <si>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</si>
  <si>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</si>
  <si>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</si>
  <si>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</si>
  <si>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</si>
  <si>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</si>
  <si>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</si>
  <si>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</si>
  <si>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</si>
  <si>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</si>
  <si>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</si>
  <si>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</si>
  <si>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</si>
  <si>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</si>
  <si>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</si>
  <si>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</si>
  <si>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</si>
  <si>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</si>
  <si>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</si>
  <si>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</si>
  <si>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</si>
  <si>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</si>
  <si>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</si>
  <si>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</si>
  <si>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</si>
  <si>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</si>
  <si>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</si>
  <si>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</si>
  <si>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</si>
  <si>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</si>
  <si>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</si>
  <si>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</si>
  <si>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</si>
  <si>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</si>
  <si>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</si>
  <si>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</si>
  <si>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</si>
  <si>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</si>
  <si>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</si>
  <si>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</si>
  <si>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</si>
  <si>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</si>
  <si>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</si>
  <si>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</si>
  <si>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</si>
  <si>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</si>
  <si>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</si>
  <si>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</si>
  <si>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</si>
  <si>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</si>
  <si>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</si>
  <si>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</si>
  <si>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</si>
  <si>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</si>
  <si>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</si>
  <si>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</si>
  <si>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</si>
  <si>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</si>
  <si>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</si>
  <si>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</si>
  <si>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</si>
  <si>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</si>
  <si>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</si>
  <si>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</si>
  <si>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</si>
  <si>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</si>
  <si>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</si>
  <si>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</si>
  <si>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</si>
  <si>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</si>
  <si>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</si>
  <si>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</si>
  <si>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</si>
  <si>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</si>
  <si>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</si>
  <si>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</si>
  <si>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</si>
  <si>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</si>
  <si>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</si>
  <si>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</si>
  <si>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</si>
  <si>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</si>
  <si>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</si>
  <si>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</si>
  <si>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</si>
  <si>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</si>
  <si>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</si>
  <si>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</si>
  <si>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</si>
  <si>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</si>
  <si>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</si>
  <si>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</si>
  <si>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</si>
  <si>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</si>
  <si>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</si>
  <si>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</si>
  <si>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</si>
  <si>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</si>
  <si>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</si>
  <si>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</si>
  <si>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</si>
  <si>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</si>
  <si>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</si>
  <si>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</si>
  <si>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</si>
  <si>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</si>
  <si>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</si>
  <si>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</si>
  <si>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</si>
  <si>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</si>
  <si>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</si>
  <si>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</si>
  <si>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</si>
  <si>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</si>
  <si>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</si>
  <si>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</si>
  <si>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</si>
  <si>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</si>
  <si>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</si>
  <si>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</si>
  <si>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</si>
  <si>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</si>
  <si>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</si>
  <si>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</si>
  <si>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</si>
  <si>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</si>
  <si>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</si>
  <si>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</si>
  <si>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</si>
  <si>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</si>
  <si>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</si>
  <si>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</si>
  <si>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</si>
  <si>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</si>
  <si>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</si>
  <si>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</si>
  <si>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</si>
  <si>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</si>
  <si>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</si>
  <si>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</si>
  <si>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</si>
  <si>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</si>
  <si>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</si>
  <si>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</si>
  <si>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</si>
  <si>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</si>
  <si>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</si>
  <si>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</si>
  <si>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</si>
  <si>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</si>
  <si>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</si>
  <si>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</si>
  <si>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</si>
  <si>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</si>
  <si>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</si>
  <si>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</si>
  <si>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</si>
  <si>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</si>
  <si>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</si>
  <si>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</si>
  <si>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</si>
  <si>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</si>
  <si>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</si>
  <si>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</si>
  <si>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</si>
  <si>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</si>
  <si>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</si>
  <si>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</si>
  <si>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</si>
  <si>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</si>
  <si>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</si>
  <si>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</si>
  <si>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</si>
  <si>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</si>
  <si>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</si>
  <si>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</si>
  <si>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</si>
  <si>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</si>
  <si>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</si>
  <si>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</si>
  <si>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</si>
  <si>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</si>
  <si>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</si>
  <si>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</si>
  <si>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</si>
  <si>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</si>
  <si>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</si>
  <si>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</si>
  <si>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</si>
  <si>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</si>
  <si>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</si>
  <si>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</si>
  <si>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</si>
  <si>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</si>
  <si>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</si>
  <si>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</si>
  <si>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</si>
  <si>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</si>
  <si>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</si>
  <si>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</si>
  <si>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</si>
  <si>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</si>
  <si>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</si>
  <si>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</si>
  <si>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</si>
  <si>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</si>
  <si>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</si>
  <si>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</si>
  <si>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</si>
  <si>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</si>
  <si>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</si>
  <si>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</si>
  <si>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</si>
  <si>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</si>
  <si>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</si>
  <si>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</si>
  <si>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</si>
  <si>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</si>
  <si>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</si>
  <si>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</si>
  <si>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</si>
  <si>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</si>
  <si>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</si>
  <si>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</si>
  <si>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</si>
  <si>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</si>
  <si>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</si>
  <si>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</si>
  <si>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</si>
  <si>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</si>
  <si>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</si>
  <si>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</si>
  <si>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</si>
  <si>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</si>
  <si>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</si>
  <si>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</si>
  <si>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</si>
  <si>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</si>
  <si>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</si>
  <si>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</si>
  <si>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</si>
  <si>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</si>
  <si>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</si>
  <si>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</si>
  <si>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</si>
  <si>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</si>
  <si>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</si>
  <si>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</si>
  <si>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</si>
  <si>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</si>
  <si>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</si>
  <si>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</si>
  <si>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</si>
  <si>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</si>
  <si>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</si>
  <si>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</si>
  <si>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</si>
  <si>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</si>
  <si>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</si>
  <si>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</si>
  <si>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</si>
  <si>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</si>
  <si>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</si>
  <si>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</si>
  <si>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</si>
  <si>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</si>
  <si>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</si>
  <si>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</si>
  <si>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</si>
  <si>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</si>
  <si>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</si>
  <si>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</si>
  <si>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</si>
  <si>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</si>
  <si>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</si>
  <si>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</si>
  <si>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</si>
  <si>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</si>
  <si>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</si>
  <si>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</si>
  <si>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</si>
  <si>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</si>
  <si>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</si>
  <si>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</si>
  <si>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</si>
  <si>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</si>
  <si>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</si>
  <si>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</si>
  <si>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</si>
  <si>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</si>
  <si>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</si>
  <si>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</si>
  <si>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</si>
  <si>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</si>
  <si>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</si>
  <si>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</si>
  <si>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</si>
  <si>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</si>
  <si>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</si>
  <si>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</si>
  <si>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</si>
  <si>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</si>
  <si>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</si>
  <si>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</si>
  <si>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</si>
  <si>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</si>
  <si>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</si>
  <si>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</si>
  <si>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</si>
  <si>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</si>
  <si>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</si>
  <si>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</si>
  <si>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</si>
  <si>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</si>
  <si>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</si>
  <si>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</si>
  <si>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</si>
  <si>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</si>
  <si>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</si>
  <si>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</si>
  <si>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</si>
  <si>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</si>
  <si>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</si>
  <si>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</si>
  <si>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</si>
  <si>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</si>
  <si>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</si>
  <si>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</si>
  <si>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</si>
  <si>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</si>
  <si>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</si>
  <si>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</si>
  <si>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</si>
  <si>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</si>
  <si>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</si>
  <si>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</si>
  <si>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</si>
  <si>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</si>
  <si>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</si>
  <si>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</si>
  <si>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</si>
  <si>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</si>
  <si>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</si>
  <si>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</si>
  <si>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</si>
  <si>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</si>
  <si>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</si>
  <si>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</si>
  <si>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</si>
  <si>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</si>
  <si>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</si>
  <si>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</si>
  <si>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</si>
  <si>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</si>
  <si>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</si>
  <si>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</si>
  <si>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</si>
  <si>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</si>
  <si>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</si>
  <si>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</si>
  <si>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</si>
  <si>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</si>
  <si>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</si>
  <si>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</si>
  <si>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</si>
  <si>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</si>
  <si>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</si>
  <si>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</si>
  <si>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</si>
  <si>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</si>
  <si>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</si>
  <si>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</si>
  <si>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</si>
  <si>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</si>
  <si>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</si>
  <si>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</si>
  <si>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</si>
  <si>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</si>
  <si>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</si>
  <si>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</si>
  <si>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</si>
  <si>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</si>
  <si>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</si>
  <si>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</si>
  <si>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</si>
  <si>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</si>
  <si>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</si>
  <si>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</si>
  <si>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</si>
  <si>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</si>
  <si>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</si>
  <si>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</si>
  <si>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</si>
  <si>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</si>
  <si>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</si>
  <si>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</si>
  <si>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</si>
  <si>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</si>
  <si>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</si>
  <si>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</si>
  <si>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</si>
  <si>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</si>
  <si>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</si>
  <si>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</si>
  <si>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</si>
  <si>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</si>
  <si>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</si>
  <si>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</si>
  <si>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</si>
  <si>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</si>
  <si>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</si>
  <si>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</si>
  <si>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</si>
  <si>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</si>
  <si>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</si>
  <si>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</si>
  <si>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</si>
  <si>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</si>
  <si>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</si>
  <si>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</si>
  <si>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</si>
  <si>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</si>
  <si>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</si>
  <si>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</si>
  <si>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</si>
  <si>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</si>
  <si>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</si>
  <si>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</si>
  <si>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</si>
  <si>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</si>
  <si>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</si>
  <si>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</si>
  <si>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</si>
  <si>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</si>
  <si>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</si>
  <si>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</si>
  <si>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</si>
  <si>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</si>
  <si>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</si>
  <si>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</si>
  <si>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</si>
  <si>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</si>
  <si>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</si>
  <si>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</si>
  <si>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</si>
  <si>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</si>
  <si>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</si>
  <si>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</si>
  <si>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</si>
  <si>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</si>
  <si>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</si>
  <si>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</si>
  <si>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</si>
  <si>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</si>
  <si>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</si>
  <si>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</si>
  <si>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</si>
  <si>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</si>
  <si>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</si>
  <si>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</si>
  <si>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</si>
  <si>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</si>
  <si>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</si>
  <si>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</si>
  <si>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</si>
  <si>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</si>
  <si>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</si>
  <si>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</si>
  <si>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</si>
  <si>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</si>
  <si>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</si>
  <si>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</si>
  <si>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</si>
  <si>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</si>
  <si>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</si>
  <si>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</si>
  <si>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</si>
  <si>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</si>
  <si>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</si>
  <si>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</si>
  <si>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</si>
  <si>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</si>
  <si>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</si>
  <si>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</si>
  <si>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</si>
  <si>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</si>
  <si>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</si>
  <si>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</si>
  <si>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</si>
  <si>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</si>
  <si>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</si>
  <si>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</si>
  <si>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</si>
  <si>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</si>
  <si>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</si>
  <si>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</si>
  <si>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</si>
  <si>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</si>
  <si>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</si>
  <si>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</si>
  <si>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</si>
  <si>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</si>
  <si>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</si>
  <si>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</si>
  <si>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</si>
  <si>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</si>
  <si>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</si>
  <si>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</si>
  <si>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</si>
  <si>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</si>
  <si>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</si>
  <si>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</si>
  <si>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</si>
  <si>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</si>
  <si>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</si>
  <si>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</si>
  <si>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</si>
  <si>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</si>
  <si>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</si>
  <si>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</si>
  <si>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</si>
  <si>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</si>
  <si>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</si>
  <si>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</si>
  <si>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</si>
  <si>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</si>
  <si>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</si>
  <si>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</si>
  <si>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</si>
  <si>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</si>
  <si>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</si>
  <si>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</si>
  <si>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</si>
  <si>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</si>
  <si>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</si>
  <si>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</si>
  <si>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</si>
  <si>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</si>
  <si>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</si>
  <si>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</si>
  <si>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</si>
  <si>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</si>
  <si>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</si>
  <si>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</si>
  <si>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</si>
  <si>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</si>
  <si>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</si>
  <si>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</si>
  <si>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</si>
  <si>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</si>
  <si>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</si>
  <si>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</si>
  <si>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</si>
  <si>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</si>
  <si>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</si>
  <si>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</si>
  <si>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</si>
  <si>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</si>
  <si>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</si>
  <si>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</si>
  <si>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</si>
  <si>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</si>
  <si>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</si>
  <si>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</si>
  <si>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</si>
  <si>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</si>
  <si>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</si>
  <si>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</si>
  <si>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</si>
  <si>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</si>
  <si>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</si>
  <si>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</si>
  <si>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</si>
  <si>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</si>
  <si>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</si>
  <si>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</si>
  <si>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</si>
  <si>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</si>
  <si>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</si>
  <si>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</si>
  <si>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</si>
  <si>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</si>
  <si>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</si>
  <si>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</si>
  <si>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</si>
  <si>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</si>
  <si>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</si>
  <si>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</si>
  <si>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</si>
  <si>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</si>
  <si>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</si>
  <si>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</si>
  <si>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</si>
  <si>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</si>
  <si>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</si>
  <si>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</si>
  <si>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</si>
  <si>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</si>
  <si>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</si>
  <si>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</si>
  <si>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</si>
  <si>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</si>
  <si>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</si>
  <si>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</si>
  <si>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</si>
  <si>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</si>
  <si>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</si>
  <si>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</si>
  <si>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</si>
  <si>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</si>
  <si>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</si>
  <si>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</si>
  <si>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</si>
  <si>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</si>
  <si>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</si>
  <si>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</si>
  <si>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</si>
  <si>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</si>
  <si>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</si>
  <si>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</si>
  <si>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</si>
  <si>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</si>
  <si>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</si>
  <si>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</si>
  <si>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</si>
  <si>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</si>
  <si>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</si>
  <si>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</si>
  <si>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</si>
  <si>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</si>
  <si>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</si>
  <si>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</si>
  <si>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</si>
  <si>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</si>
  <si>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</si>
  <si>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</si>
  <si>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</si>
  <si>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</si>
  <si>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</si>
  <si>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</si>
  <si>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</si>
  <si>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</si>
  <si>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</si>
  <si>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</si>
  <si>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</si>
  <si>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</si>
  <si>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</si>
  <si>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</si>
  <si>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</si>
  <si>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</si>
  <si>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</si>
  <si>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</si>
  <si>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</si>
  <si>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</si>
  <si>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</si>
  <si>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</si>
  <si>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</si>
  <si>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</si>
  <si>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</si>
  <si>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</si>
  <si>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</si>
  <si>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</si>
  <si>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</si>
  <si>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</si>
  <si>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</si>
  <si>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</si>
  <si>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</si>
  <si>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</si>
  <si>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</si>
  <si>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</si>
  <si>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</si>
  <si>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</si>
  <si>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</si>
  <si>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</si>
  <si>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</si>
  <si>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</si>
  <si>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</si>
  <si>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</si>
  <si>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</si>
  <si>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</si>
  <si>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</si>
  <si>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</si>
  <si>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</si>
  <si>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</si>
  <si>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</si>
  <si>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</si>
  <si>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</si>
  <si>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</si>
  <si>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</si>
  <si>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</si>
  <si>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</si>
  <si>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</si>
  <si>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</si>
  <si>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</si>
  <si>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</si>
  <si>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</si>
  <si>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</si>
  <si>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</si>
  <si>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</si>
  <si>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</si>
  <si>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</si>
  <si>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</si>
  <si>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</si>
  <si>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</si>
  <si>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</si>
  <si>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</si>
  <si>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</si>
  <si>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</si>
  <si>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</si>
  <si>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</si>
  <si>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</si>
  <si>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</si>
  <si>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</si>
  <si>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</si>
  <si>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</si>
  <si>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</si>
  <si>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</si>
  <si>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</si>
  <si>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</si>
  <si>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</si>
  <si>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</si>
  <si>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</si>
  <si>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</si>
  <si>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</si>
  <si>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</si>
  <si>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</si>
  <si>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</si>
  <si>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</si>
  <si>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</si>
  <si>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</si>
  <si>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</si>
  <si>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</si>
  <si>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</si>
  <si>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</si>
  <si>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</si>
  <si>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</si>
  <si>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</si>
  <si>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</si>
  <si>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</si>
  <si>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</si>
  <si>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</si>
  <si>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</si>
  <si>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</si>
  <si>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</si>
  <si>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</si>
  <si>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</si>
  <si>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</si>
  <si>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</si>
  <si>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</si>
  <si>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</si>
  <si>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</si>
  <si>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</si>
  <si>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</si>
  <si>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</si>
  <si>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</si>
  <si>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</si>
  <si>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</si>
  <si>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</si>
  <si>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</si>
  <si>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</si>
  <si>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</si>
  <si>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</si>
  <si>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</si>
  <si>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</si>
  <si>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</si>
  <si>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</si>
  <si>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</si>
  <si>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</si>
  <si>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</si>
  <si>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</si>
  <si>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</si>
  <si>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</si>
  <si>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</si>
  <si>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</si>
  <si>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</si>
  <si>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</si>
  <si>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</si>
  <si>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</si>
  <si>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</si>
  <si>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</si>
  <si>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</si>
  <si>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</si>
  <si>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</si>
  <si>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</si>
  <si>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</si>
  <si>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</si>
  <si>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</si>
  <si>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</si>
  <si>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</si>
  <si>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</si>
  <si>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</si>
  <si>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</si>
  <si>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</si>
  <si>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</si>
  <si>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</si>
  <si>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</si>
  <si>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</si>
  <si>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</si>
  <si>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</si>
  <si>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</si>
  <si>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</si>
  <si>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</si>
  <si>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</si>
  <si>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</si>
  <si>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</si>
  <si>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</si>
  <si>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</si>
  <si>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</si>
  <si>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</si>
  <si>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</si>
  <si>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</si>
  <si>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</si>
  <si>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</si>
  <si>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</si>
  <si>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</si>
  <si>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</si>
  <si>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</si>
  <si>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</si>
  <si>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</si>
  <si>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</si>
  <si>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</si>
  <si>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</si>
  <si>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</si>
  <si>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</si>
  <si>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</si>
  <si>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</si>
  <si>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</si>
  <si>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</si>
  <si>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</si>
  <si>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</si>
  <si>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</si>
  <si>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</si>
  <si>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</si>
  <si>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</si>
  <si>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</si>
  <si>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</si>
  <si>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</si>
  <si>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</si>
  <si>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</si>
  <si>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</si>
  <si>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</si>
  <si>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</si>
  <si>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</si>
  <si>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</si>
  <si>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</si>
  <si>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</si>
  <si>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</si>
  <si>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</si>
  <si>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</si>
  <si>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</si>
  <si>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</si>
  <si>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</si>
  <si>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</si>
  <si>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</si>
  <si>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</si>
  <si>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</si>
  <si>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</si>
  <si>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</si>
  <si>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</si>
  <si>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</si>
  <si>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</si>
  <si>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</si>
  <si>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</si>
  <si>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</si>
  <si>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</si>
  <si>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</si>
  <si>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</si>
  <si>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</si>
  <si>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</si>
  <si>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</si>
  <si>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</si>
  <si>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</si>
  <si>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</si>
  <si>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</si>
  <si>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</si>
  <si>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</si>
  <si>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</si>
  <si>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</si>
  <si>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</si>
  <si>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</si>
  <si>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</si>
  <si>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</si>
  <si>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</si>
  <si>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</si>
  <si>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</si>
  <si>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</si>
  <si>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</si>
  <si>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</si>
  <si>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</si>
  <si>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</si>
  <si>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</si>
  <si>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</si>
  <si>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</si>
  <si>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</si>
  <si>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</si>
  <si>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</si>
  <si>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</si>
  <si>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</si>
  <si>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</si>
  <si>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</si>
  <si>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</si>
  <si>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</si>
  <si>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</si>
  <si>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</si>
  <si>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</si>
  <si>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</si>
  <si>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</si>
  <si>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</si>
  <si>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</si>
  <si>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</si>
  <si>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</si>
  <si>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</si>
  <si>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</si>
  <si>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</si>
  <si>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</si>
  <si>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</si>
  <si>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</si>
  <si>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</si>
  <si>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</si>
  <si>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</si>
  <si>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</si>
  <si>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</si>
  <si>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</si>
  <si>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</si>
  <si>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</si>
  <si>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</si>
  <si>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</si>
  <si>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</si>
  <si>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</si>
  <si>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</si>
  <si>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</si>
  <si>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</si>
  <si>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</si>
  <si>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</si>
  <si>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</si>
  <si>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</si>
  <si>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</si>
  <si>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</si>
  <si>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</si>
  <si>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</si>
  <si>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</si>
  <si>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</si>
  <si>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</si>
  <si>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</si>
  <si>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</si>
  <si>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</si>
  <si>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</si>
  <si>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</si>
  <si>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</si>
  <si>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</si>
  <si>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</si>
  <si>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</si>
  <si>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</si>
  <si>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</si>
  <si>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</si>
  <si>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</si>
  <si>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</si>
  <si>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</si>
  <si>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</si>
  <si>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</si>
  <si>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</si>
  <si>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</si>
  <si>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</si>
  <si>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</si>
  <si>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</si>
  <si>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</si>
  <si>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</si>
  <si>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</si>
  <si>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</si>
  <si>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</si>
  <si>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</si>
  <si>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</si>
  <si>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</si>
  <si>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</si>
  <si>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</si>
  <si>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</si>
  <si>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</si>
  <si>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</si>
  <si>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</si>
  <si>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</si>
  <si>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</si>
  <si>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</si>
  <si>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</si>
  <si>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</si>
  <si>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</si>
  <si>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</si>
  <si>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</si>
  <si>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</si>
  <si>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</si>
  <si>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</si>
  <si>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</si>
  <si>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</si>
  <si>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</si>
  <si>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</si>
  <si>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</si>
  <si>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</si>
  <si>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</si>
  <si>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</si>
  <si>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</si>
  <si>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</si>
  <si>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</si>
  <si>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</si>
  <si>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</si>
  <si>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</si>
  <si>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</si>
  <si>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</si>
  <si>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</si>
  <si>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</si>
  <si>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</si>
  <si>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</si>
  <si>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</si>
  <si>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</si>
  <si>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</si>
  <si>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</si>
  <si>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</si>
  <si>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</si>
  <si>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</si>
  <si>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</si>
  <si>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</si>
  <si>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</si>
  <si>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</si>
  <si>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</si>
  <si>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</si>
  <si>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</si>
  <si>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</si>
  <si>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</si>
  <si>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</si>
  <si>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</si>
  <si>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</si>
  <si>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</si>
  <si>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</si>
  <si>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</si>
  <si>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</si>
  <si>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</si>
  <si>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</si>
  <si>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</si>
  <si>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</si>
  <si>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</si>
  <si>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</si>
  <si>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</si>
  <si>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</si>
  <si>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</si>
  <si>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</si>
  <si>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</si>
  <si>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</si>
  <si>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</si>
  <si>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</si>
  <si>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</si>
  <si>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</si>
  <si>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</si>
  <si>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</si>
  <si>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</si>
  <si>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</si>
  <si>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</si>
  <si>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</si>
  <si>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</si>
  <si>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</si>
  <si>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</si>
  <si>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</si>
  <si>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</si>
  <si>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</si>
  <si>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</si>
  <si>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</si>
  <si>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</si>
  <si>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</si>
  <si>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</si>
  <si>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</si>
  <si>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</si>
  <si>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</si>
  <si>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</si>
  <si>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</si>
  <si>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</si>
  <si>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</si>
  <si>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</si>
  <si>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</si>
  <si>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</si>
  <si>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</si>
  <si>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</si>
  <si>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</si>
  <si>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</si>
  <si>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</si>
  <si>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</si>
  <si>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</si>
  <si>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</si>
  <si>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</si>
  <si>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</si>
  <si>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</si>
  <si>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</si>
  <si>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</si>
  <si>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</si>
  <si>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</si>
  <si>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</si>
  <si>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</si>
  <si>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</si>
  <si>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</si>
  <si>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</si>
  <si>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</si>
  <si>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</si>
  <si>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</si>
  <si>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</si>
  <si>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</si>
  <si>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</si>
  <si>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</si>
  <si>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</si>
  <si>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</si>
  <si>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</si>
  <si>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</si>
  <si>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</si>
  <si>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</si>
  <si>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</si>
  <si>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</si>
  <si>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</si>
  <si>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</si>
  <si>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</si>
  <si>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</si>
  <si>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</si>
  <si>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</si>
  <si>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</si>
  <si>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</si>
  <si>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</si>
  <si>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</si>
  <si>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</si>
  <si>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</si>
  <si>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</si>
  <si>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</si>
  <si>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</si>
  <si>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</si>
  <si>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</si>
  <si>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</si>
  <si>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</si>
  <si>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</si>
  <si>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</si>
  <si>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</si>
  <si>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</si>
  <si>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</si>
  <si>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</si>
  <si>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</si>
  <si>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</si>
  <si>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</si>
  <si>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</si>
  <si>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</si>
  <si>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</si>
  <si>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</si>
  <si>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</si>
  <si>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</si>
  <si>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</si>
  <si>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</si>
  <si>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</si>
  <si>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</si>
  <si>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</si>
  <si>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</si>
  <si>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</si>
  <si>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</si>
  <si>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</si>
  <si>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</si>
  <si>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</si>
  <si>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</si>
  <si>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</si>
  <si>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</si>
  <si>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</si>
  <si>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</si>
  <si>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</si>
  <si>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</si>
  <si>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</si>
  <si>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</si>
  <si>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</si>
  <si>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</si>
  <si>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</si>
  <si>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</si>
  <si>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</si>
  <si>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</si>
  <si>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</si>
  <si>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</si>
  <si>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</si>
  <si>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</si>
  <si>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</si>
  <si>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</si>
  <si>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</si>
  <si>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</si>
  <si>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</si>
  <si>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</si>
  <si>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</si>
  <si>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</si>
  <si>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</si>
  <si>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</si>
  <si>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</si>
  <si>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</si>
  <si>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</si>
  <si>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</si>
  <si>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</si>
  <si>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</si>
  <si>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</si>
  <si>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</si>
  <si>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</si>
  <si>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</si>
  <si>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</si>
  <si>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</si>
  <si>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</si>
  <si>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</si>
  <si>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</si>
  <si>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</si>
  <si>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</si>
  <si>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</si>
  <si>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</si>
  <si>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</si>
  <si>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</si>
  <si>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</si>
  <si>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</si>
  <si>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</si>
  <si>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</si>
  <si>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</si>
  <si>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</si>
  <si>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</si>
  <si>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</si>
  <si>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</si>
  <si>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</si>
  <si>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</si>
  <si>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</si>
  <si>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</si>
  <si>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</si>
  <si>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</si>
  <si>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</si>
  <si>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</si>
  <si>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</si>
  <si>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</si>
  <si>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</si>
  <si>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</si>
  <si>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</si>
  <si>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</si>
  <si>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</si>
  <si>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</si>
  <si>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</si>
  <si>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</si>
  <si>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</si>
  <si>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</si>
  <si>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</si>
  <si>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</si>
  <si>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</si>
  <si>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</si>
  <si>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</si>
  <si>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</si>
  <si>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</si>
  <si>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</si>
  <si>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</si>
  <si>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</si>
  <si>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</si>
  <si>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</si>
  <si>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</si>
  <si>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</si>
  <si>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</si>
  <si>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</si>
  <si>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</si>
  <si>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</si>
  <si>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</si>
  <si>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</si>
  <si>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</si>
  <si>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</si>
  <si>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</si>
  <si>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</si>
  <si>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</si>
  <si>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</si>
  <si>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</si>
  <si>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</si>
  <si>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</si>
  <si>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</si>
  <si>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</si>
  <si>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</si>
  <si>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</si>
  <si>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</si>
  <si>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</si>
  <si>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</si>
  <si>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</si>
  <si>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</si>
  <si>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</si>
  <si>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</si>
  <si>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</si>
  <si>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</si>
  <si>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</si>
  <si>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</si>
  <si>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</si>
  <si>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</si>
  <si>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</si>
  <si>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</si>
  <si>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</si>
  <si>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</si>
  <si>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</si>
  <si>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</si>
  <si>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</si>
  <si>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</si>
  <si>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</si>
  <si>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</si>
  <si>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</si>
  <si>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</si>
  <si>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</si>
  <si>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</si>
  <si>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</si>
  <si>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</si>
  <si>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</si>
  <si>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</si>
  <si>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</si>
  <si>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</si>
  <si>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</si>
  <si>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</si>
  <si>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</si>
  <si>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</si>
  <si>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</si>
  <si>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</si>
  <si>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</si>
  <si>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</si>
  <si>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</si>
  <si>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</si>
  <si>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</si>
  <si>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</si>
  <si>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</si>
  <si>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</si>
  <si>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</si>
  <si>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</si>
  <si>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</si>
  <si>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</si>
  <si>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</si>
  <si>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</si>
  <si>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</si>
  <si>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</si>
  <si>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</si>
  <si>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</si>
  <si>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</si>
  <si>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</si>
  <si>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</si>
  <si>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</si>
  <si>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</si>
  <si>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</si>
  <si>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</si>
  <si>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</si>
  <si>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</si>
  <si>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</si>
  <si>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</si>
  <si>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</si>
  <si>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</si>
  <si>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</si>
  <si>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</si>
  <si>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</si>
  <si>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</si>
  <si>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</si>
  <si>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</si>
  <si>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</si>
  <si>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</si>
  <si>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</si>
  <si>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</si>
  <si>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</si>
  <si>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</si>
  <si>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</si>
  <si>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</si>
  <si>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</si>
  <si>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</si>
  <si>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</si>
  <si>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</si>
  <si>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</si>
  <si>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</si>
  <si>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</si>
  <si>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</si>
  <si>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</si>
  <si>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</si>
  <si>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</si>
  <si>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</si>
  <si>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</si>
  <si>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</si>
  <si>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</si>
  <si>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</si>
  <si>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</si>
  <si>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</si>
  <si>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</si>
  <si>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</si>
  <si>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</si>
  <si>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</si>
  <si>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</si>
  <si>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</si>
  <si>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</si>
  <si>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</si>
  <si>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</si>
  <si>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</si>
  <si>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</si>
  <si>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</si>
  <si>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</si>
  <si>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</si>
  <si>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</si>
  <si>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</si>
  <si>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</si>
  <si>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</si>
  <si>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</si>
  <si>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</si>
  <si>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</si>
  <si>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</si>
  <si>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</si>
  <si>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</si>
  <si>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</si>
  <si>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</si>
  <si>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</si>
  <si>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</si>
  <si>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</si>
  <si>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</si>
  <si>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</si>
  <si>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</si>
  <si>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</si>
  <si>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</si>
  <si>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</si>
  <si>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</si>
  <si>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</si>
  <si>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</si>
  <si>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</si>
  <si>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</si>
  <si>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</si>
  <si>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</si>
  <si>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</si>
  <si>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</si>
  <si>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</si>
  <si>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</si>
  <si>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</si>
  <si>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</si>
  <si>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</si>
  <si>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</si>
  <si>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</si>
  <si>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</si>
  <si>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</si>
  <si>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</si>
  <si>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</si>
  <si>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</si>
  <si>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</si>
  <si>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</si>
  <si>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</si>
  <si>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</si>
  <si>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</si>
  <si>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</si>
  <si>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</si>
  <si>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</si>
  <si>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</si>
  <si>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</si>
  <si>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</si>
  <si>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</si>
  <si>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</si>
  <si>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</si>
  <si>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</si>
  <si>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</si>
  <si>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</si>
  <si>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</si>
  <si>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</si>
  <si>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</si>
  <si>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</si>
  <si>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</si>
  <si>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</si>
  <si>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</si>
  <si>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</si>
  <si>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</si>
  <si>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</si>
  <si>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</si>
  <si>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</si>
  <si>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</si>
  <si>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</si>
  <si>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</si>
  <si>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</si>
  <si>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</si>
  <si>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</si>
  <si>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</si>
  <si>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</si>
  <si>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</si>
  <si>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</si>
  <si>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</si>
  <si>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</si>
  <si>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</si>
  <si>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</si>
  <si>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</si>
  <si>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</si>
  <si>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</si>
  <si>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</si>
  <si>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</si>
  <si>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</si>
  <si>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</si>
  <si>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</si>
  <si>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</si>
  <si>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</si>
  <si>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</si>
  <si>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</si>
  <si>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</si>
  <si>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</si>
  <si>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</si>
  <si>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</si>
  <si>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</si>
  <si>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</si>
  <si>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</si>
  <si>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</si>
  <si>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</si>
  <si>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</si>
  <si>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</si>
  <si>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</si>
  <si>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</si>
  <si>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</si>
  <si>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</si>
  <si>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</si>
  <si>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</si>
  <si>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</si>
  <si>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</si>
  <si>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</si>
  <si>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</si>
  <si>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</si>
  <si>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</si>
  <si>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</si>
  <si>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</si>
  <si>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</si>
  <si>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</si>
  <si>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</si>
  <si>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</si>
  <si>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</si>
  <si>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</si>
  <si>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</si>
  <si>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</si>
  <si>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</si>
  <si>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</si>
  <si>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</si>
  <si>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</si>
  <si>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</si>
  <si>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</si>
  <si>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</si>
  <si>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</si>
  <si>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</si>
  <si>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</si>
  <si>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</si>
  <si>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</si>
  <si>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</si>
  <si>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</si>
  <si>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</si>
  <si>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</si>
  <si>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</si>
  <si>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</si>
  <si>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</si>
  <si>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</si>
  <si>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</si>
  <si>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</si>
  <si>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</si>
  <si>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</si>
  <si>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</si>
  <si>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</si>
  <si>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</si>
  <si>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</si>
  <si>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</si>
  <si>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</si>
  <si>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</si>
  <si>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</si>
  <si>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</si>
  <si>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</si>
  <si>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</si>
  <si>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</si>
  <si>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</si>
  <si>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</si>
  <si>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</si>
  <si>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</si>
  <si>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</si>
  <si>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</si>
  <si>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</si>
  <si>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</si>
  <si>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</si>
  <si>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</si>
  <si>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</si>
  <si>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</si>
  <si>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</si>
  <si>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</si>
  <si>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</si>
  <si>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</si>
  <si>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</si>
  <si>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</si>
  <si>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</si>
  <si>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</si>
  <si>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</si>
  <si>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</si>
  <si>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</si>
  <si>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</si>
  <si>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</si>
  <si>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</si>
  <si>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</si>
  <si>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</si>
  <si>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</si>
  <si>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</si>
  <si>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</si>
  <si>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</si>
  <si>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</si>
  <si>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</si>
  <si>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</si>
  <si>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</si>
  <si>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</si>
  <si>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</si>
  <si>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</si>
  <si>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</si>
  <si>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</si>
  <si>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</si>
  <si>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</si>
  <si>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</si>
  <si>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</si>
  <si>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</si>
  <si>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</si>
  <si>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</si>
  <si>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</si>
  <si>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</si>
  <si>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</si>
  <si>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</si>
  <si>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</si>
  <si>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</si>
  <si>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</si>
  <si>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</si>
  <si>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</si>
  <si>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</si>
  <si>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</si>
  <si>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</si>
  <si>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</si>
  <si>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</si>
  <si>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</si>
  <si>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</si>
  <si>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</si>
  <si>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</si>
  <si>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</si>
  <si>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</si>
  <si>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</si>
  <si>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</si>
  <si>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</si>
  <si>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</si>
  <si>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</si>
  <si>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</si>
  <si>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</si>
  <si>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</si>
  <si>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</si>
  <si>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</si>
  <si>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</si>
  <si>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</si>
  <si>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</si>
  <si>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</si>
  <si>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</si>
  <si>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</si>
  <si>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</si>
  <si>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</si>
  <si>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</si>
  <si>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</si>
  <si>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</si>
  <si>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</si>
  <si>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</si>
  <si>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</si>
  <si>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</si>
  <si>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</si>
  <si>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</si>
  <si>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</si>
  <si>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</si>
  <si>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</si>
  <si>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</si>
  <si>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</si>
  <si>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</si>
  <si>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</si>
  <si>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</si>
  <si>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</si>
  <si>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</si>
  <si>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</si>
  <si>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</si>
  <si>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</si>
  <si>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</si>
  <si>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</si>
  <si>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</si>
  <si>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</si>
  <si>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</si>
  <si>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</si>
  <si>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</si>
  <si>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</si>
  <si>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</si>
  <si>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</si>
  <si>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</si>
  <si>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</si>
  <si>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</si>
  <si>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</si>
  <si>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</si>
  <si>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</si>
  <si>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</si>
  <si>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</si>
  <si>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</si>
  <si>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</si>
  <si>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</si>
  <si>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</si>
  <si>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</si>
  <si>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</si>
  <si>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</si>
  <si>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</si>
  <si>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</si>
  <si>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</si>
  <si>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</si>
  <si>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</si>
  <si>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</si>
  <si>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</si>
  <si>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</si>
  <si>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</si>
  <si>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</si>
  <si>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</si>
  <si>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</si>
  <si>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</si>
  <si>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</si>
  <si>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</si>
  <si>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</si>
  <si>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</si>
  <si>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</si>
  <si>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</si>
  <si>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</si>
  <si>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</si>
  <si>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</si>
  <si>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</si>
  <si>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</si>
  <si>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</si>
  <si>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</si>
  <si>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</si>
  <si>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</si>
  <si>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</si>
  <si>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</si>
  <si>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</si>
  <si>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</si>
  <si>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</si>
  <si>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</si>
  <si>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</si>
  <si>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</si>
  <si>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</si>
  <si>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</si>
  <si>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</si>
  <si>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</si>
  <si>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</si>
  <si>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</si>
  <si>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</si>
  <si>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</si>
  <si>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</si>
  <si>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</si>
  <si>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</si>
  <si>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</si>
  <si>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</si>
  <si>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</si>
  <si>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</si>
  <si>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</si>
  <si>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</si>
  <si>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</si>
  <si>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</si>
  <si>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</si>
  <si>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</si>
  <si>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</si>
  <si>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</si>
  <si>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</si>
  <si>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</si>
  <si>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</si>
  <si>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</si>
  <si>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</si>
  <si>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</si>
  <si>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</si>
  <si>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</si>
  <si>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</si>
  <si>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</si>
  <si>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</si>
  <si>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</si>
  <si>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</si>
  <si>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</si>
  <si>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</si>
  <si>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</si>
  <si>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</si>
  <si>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</si>
  <si>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</si>
  <si>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</si>
  <si>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</si>
  <si>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</si>
  <si>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</si>
  <si>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</si>
  <si>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</si>
  <si>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</si>
  <si>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</si>
  <si>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</si>
  <si>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</si>
  <si>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</si>
  <si>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</si>
  <si>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</si>
  <si>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</si>
  <si>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</si>
  <si>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</si>
  <si>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</si>
  <si>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</si>
  <si>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</si>
  <si>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</si>
  <si>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</si>
  <si>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</si>
  <si>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</si>
  <si>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</si>
  <si>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</si>
  <si>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</si>
  <si>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</si>
  <si>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</si>
  <si>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</si>
  <si>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</si>
  <si>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</si>
  <si>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</si>
  <si>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</si>
  <si>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</si>
  <si>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</si>
  <si>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</si>
  <si>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</si>
  <si>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</si>
  <si>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</si>
  <si>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</si>
  <si>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</si>
  <si>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</si>
  <si>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</si>
  <si>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</si>
  <si>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</si>
  <si>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</si>
  <si>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</si>
  <si>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</si>
  <si>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</si>
  <si>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</si>
  <si>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</si>
  <si>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</si>
  <si>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</si>
  <si>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</si>
  <si>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</si>
  <si>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</si>
  <si>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</si>
  <si>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</si>
  <si>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</si>
  <si>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</si>
  <si>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</si>
  <si>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</si>
  <si>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</si>
  <si>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</si>
  <si>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</si>
  <si>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</si>
  <si>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</si>
  <si>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</si>
  <si>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</si>
  <si>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</si>
  <si>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</si>
  <si>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</si>
  <si>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</si>
  <si>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</si>
  <si>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</si>
  <si>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</si>
  <si>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</si>
  <si>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</si>
  <si>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</si>
  <si>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</si>
  <si>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</si>
  <si>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</si>
  <si>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</si>
  <si>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</si>
  <si>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</si>
  <si>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</si>
  <si>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</si>
  <si>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</si>
  <si>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</si>
  <si>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</si>
  <si>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</si>
  <si>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</si>
  <si>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</si>
  <si>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</si>
  <si>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</si>
  <si>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</si>
  <si>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</si>
  <si>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</si>
  <si>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</si>
  <si>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</si>
  <si>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</si>
  <si>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</si>
  <si>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</si>
  <si>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</si>
  <si>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</si>
  <si>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</si>
  <si>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</si>
  <si>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</si>
  <si>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</si>
  <si>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</si>
  <si>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</si>
  <si>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</si>
  <si>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</si>
  <si>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</si>
  <si>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</si>
  <si>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</si>
  <si>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</si>
  <si>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</si>
  <si>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</si>
  <si>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</si>
  <si>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</si>
  <si>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</si>
  <si>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</si>
  <si>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</si>
  <si>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</si>
  <si>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</si>
  <si>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</si>
  <si>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</si>
  <si>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</si>
  <si>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</si>
  <si>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</si>
  <si>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</si>
  <si>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</si>
  <si>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</si>
  <si>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</si>
  <si>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</si>
  <si>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</si>
  <si>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</si>
  <si>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</si>
  <si>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</si>
  <si>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</si>
  <si>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</si>
  <si>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</si>
  <si>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</si>
  <si>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</si>
  <si>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</si>
  <si>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</si>
  <si>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</si>
  <si>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</si>
  <si>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</si>
  <si>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</si>
  <si>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</si>
  <si>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</si>
  <si>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</si>
  <si>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</si>
  <si>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</si>
  <si>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</si>
  <si>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</si>
  <si>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</si>
  <si>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</si>
  <si>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</si>
  <si>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</si>
  <si>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</si>
  <si>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</si>
  <si>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</si>
  <si>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</si>
  <si>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</si>
  <si>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</si>
  <si>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</si>
  <si>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</si>
  <si>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</si>
  <si>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</si>
  <si>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</si>
  <si>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</si>
  <si>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</si>
  <si>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</si>
  <si>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</si>
  <si>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</si>
  <si>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</si>
  <si>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</si>
  <si>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</si>
  <si>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</si>
  <si>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</si>
  <si>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</si>
  <si>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</si>
  <si>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</si>
  <si>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</si>
  <si>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</si>
  <si>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</si>
  <si>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</si>
  <si>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</si>
  <si>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</si>
  <si>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</si>
  <si>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</si>
  <si>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</si>
  <si>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</si>
  <si>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</si>
  <si>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</si>
  <si>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</si>
  <si>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</si>
  <si>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</si>
  <si>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</si>
  <si>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</si>
  <si>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</si>
  <si>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</si>
  <si>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</si>
  <si>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</si>
  <si>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</si>
  <si>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</si>
  <si>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</si>
  <si>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</si>
  <si>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</si>
  <si>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</si>
  <si>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</si>
  <si>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</si>
  <si>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</si>
  <si>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</si>
  <si>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</si>
  <si>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</si>
  <si>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</si>
  <si>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</si>
  <si>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</si>
  <si>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</si>
  <si>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</si>
  <si>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</si>
  <si>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</si>
  <si>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</si>
  <si>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</si>
  <si>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</si>
  <si>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</si>
  <si>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</si>
  <si>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</si>
  <si>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</si>
  <si>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</si>
  <si>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</si>
  <si>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</si>
  <si>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</si>
  <si>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</si>
  <si>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</si>
  <si>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</si>
  <si>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</si>
  <si>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</si>
  <si>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</si>
  <si>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</si>
  <si>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</si>
  <si>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</si>
  <si>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</si>
  <si>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</si>
  <si>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</si>
  <si>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</si>
  <si>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</si>
  <si>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</si>
  <si>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</si>
  <si>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</si>
  <si>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</si>
  <si>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</si>
  <si>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</si>
  <si>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</si>
  <si>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</si>
  <si>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</si>
  <si>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</si>
  <si>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</si>
  <si>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</si>
  <si>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</si>
  <si>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</si>
  <si>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</si>
  <si>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</si>
  <si>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</si>
  <si>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</si>
  <si>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</si>
  <si>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</si>
  <si>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</si>
  <si>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</si>
  <si>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</si>
  <si>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</si>
  <si>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</si>
  <si>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</si>
  <si>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</si>
  <si>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</si>
  <si>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</si>
  <si>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</si>
  <si>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</si>
  <si>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</si>
  <si>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</si>
  <si>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</si>
  <si>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</si>
  <si>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</si>
  <si>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</si>
  <si>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</si>
  <si>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</si>
  <si>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</si>
  <si>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</si>
  <si>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</si>
  <si>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</si>
  <si>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</si>
  <si>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</si>
  <si>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</si>
  <si>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</si>
  <si>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</si>
  <si>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</si>
  <si>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</si>
  <si>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</si>
  <si>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</si>
  <si>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</si>
  <si>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</si>
  <si>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</si>
  <si>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</si>
  <si>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</si>
  <si>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</si>
  <si>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</si>
  <si>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</si>
  <si>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</si>
  <si>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</si>
  <si>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</si>
  <si>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</si>
  <si>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</si>
  <si>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</si>
  <si>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</si>
  <si>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</si>
  <si>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</si>
  <si>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</si>
  <si>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</si>
  <si>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</si>
  <si>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</si>
  <si>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</si>
  <si>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</si>
  <si>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</si>
  <si>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</si>
  <si>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</si>
  <si>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</si>
  <si>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</si>
  <si>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</si>
  <si>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</si>
  <si>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</si>
  <si>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</si>
  <si>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</si>
  <si>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</si>
  <si>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</si>
  <si>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</si>
  <si>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</si>
  <si>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</si>
  <si>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</si>
  <si>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</si>
  <si>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</si>
  <si>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</si>
  <si>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</si>
  <si>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</si>
  <si>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</si>
  <si>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</si>
  <si>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</si>
  <si>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</si>
  <si>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</si>
  <si>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</si>
  <si>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</si>
  <si>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</si>
  <si>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</si>
  <si>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</si>
  <si>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</si>
  <si>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</si>
  <si>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</si>
  <si>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</si>
  <si>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</si>
  <si>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</si>
  <si>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</si>
  <si>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</si>
  <si>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</si>
  <si>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</si>
  <si>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</si>
  <si>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</si>
  <si>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</si>
  <si>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</si>
  <si>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</si>
  <si>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</si>
  <si>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</si>
  <si>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</si>
  <si>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</si>
  <si>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</si>
  <si>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</si>
  <si>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</si>
  <si>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</si>
  <si>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</si>
  <si>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</si>
  <si>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</si>
  <si>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</si>
  <si>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</si>
  <si>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</si>
  <si>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</si>
  <si>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</si>
  <si>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</si>
  <si>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</si>
  <si>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</si>
  <si>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</si>
  <si>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</si>
  <si>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</si>
  <si>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</si>
  <si>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</si>
  <si>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</si>
  <si>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</si>
  <si>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</si>
  <si>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</si>
  <si>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</si>
  <si>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</si>
  <si>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</si>
  <si>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</si>
  <si>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</si>
  <si>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</si>
  <si>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</si>
  <si>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</si>
  <si>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</si>
  <si>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</si>
  <si>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</si>
  <si>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</si>
  <si>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</si>
  <si>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</si>
  <si>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</si>
  <si>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</si>
  <si>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</si>
  <si>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</si>
  <si>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</si>
  <si>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</si>
  <si>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</si>
  <si>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</si>
  <si>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</si>
  <si>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</si>
  <si>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</si>
  <si>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</si>
  <si>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</si>
  <si>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</si>
  <si>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</si>
  <si>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</si>
  <si>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</si>
  <si>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</si>
  <si>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</si>
  <si>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</si>
  <si>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</si>
  <si>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</si>
  <si>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</si>
  <si>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</si>
  <si>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</si>
  <si>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</si>
  <si>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</si>
  <si>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</si>
  <si>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</si>
  <si>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</si>
  <si>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</si>
  <si>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</si>
  <si>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</si>
  <si>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</si>
  <si>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</si>
  <si>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</si>
  <si>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</si>
  <si>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</si>
  <si>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</si>
  <si>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</si>
  <si>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</si>
  <si>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</si>
  <si>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</si>
  <si>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</si>
  <si>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</si>
  <si>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</si>
  <si>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</si>
  <si>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</si>
  <si>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</si>
  <si>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</si>
  <si>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</si>
  <si>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</si>
  <si>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</si>
  <si>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</si>
  <si>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</si>
  <si>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</si>
  <si>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</si>
  <si>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</si>
  <si>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</si>
  <si>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</si>
  <si>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</si>
  <si>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</si>
  <si>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</si>
  <si>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</si>
  <si>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</si>
  <si>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</si>
  <si>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</si>
  <si>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</si>
  <si>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</si>
  <si>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</si>
  <si>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</si>
  <si>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</si>
  <si>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</si>
  <si>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</si>
  <si>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</si>
  <si>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</si>
  <si>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</si>
  <si>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</si>
  <si>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</si>
  <si>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</si>
  <si>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</si>
  <si>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</si>
  <si>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</si>
  <si>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</si>
  <si>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</si>
  <si>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</si>
  <si>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</si>
  <si>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</si>
  <si>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</si>
  <si>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</si>
  <si>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</si>
  <si>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</si>
  <si>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</si>
  <si>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</si>
  <si>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</si>
  <si>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</si>
  <si>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</si>
  <si>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</si>
  <si>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</si>
  <si>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</si>
  <si>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</si>
  <si>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</si>
  <si>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</si>
  <si>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</si>
  <si>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</si>
  <si>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</si>
  <si>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</si>
  <si>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</si>
  <si>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</si>
  <si>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</si>
  <si>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</si>
  <si>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</si>
  <si>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</si>
  <si>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</si>
  <si>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</si>
  <si>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</si>
  <si>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</si>
  <si>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</si>
  <si>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</si>
  <si>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</si>
  <si>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</si>
  <si>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</si>
  <si>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</si>
  <si>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</si>
  <si>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</si>
  <si>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</si>
  <si>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</si>
  <si>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</si>
  <si>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</si>
  <si>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</si>
  <si>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</si>
  <si>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</si>
  <si>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</si>
  <si>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</si>
  <si>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</si>
  <si>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</si>
  <si>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</si>
  <si>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</si>
  <si>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</si>
  <si>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</si>
  <si>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</si>
  <si>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</si>
  <si>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</si>
  <si>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</si>
  <si>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</si>
  <si>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</si>
  <si>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</si>
  <si>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</si>
  <si>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</si>
  <si>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</si>
  <si>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</si>
  <si>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</si>
  <si>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</si>
  <si>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</si>
  <si>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</si>
  <si>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</si>
  <si>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</si>
  <si>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</si>
  <si>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</si>
  <si>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</si>
  <si>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</si>
  <si>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</si>
  <si>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</si>
  <si>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</si>
  <si>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</si>
  <si>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</si>
  <si>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</si>
  <si>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</si>
  <si>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</si>
  <si>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</si>
  <si>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</si>
  <si>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</si>
  <si>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</si>
  <si>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</si>
  <si>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</si>
  <si>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</si>
  <si>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</si>
  <si>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</si>
  <si>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</si>
  <si>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</si>
  <si>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</si>
  <si>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</si>
  <si>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</si>
  <si>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</si>
  <si>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</si>
  <si>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</si>
  <si>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</si>
  <si>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</si>
  <si>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</si>
  <si>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</si>
  <si>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</si>
  <si>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</si>
  <si>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</si>
  <si>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</si>
  <si>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</si>
  <si>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</si>
  <si>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</si>
  <si>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</si>
  <si>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</si>
  <si>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</si>
  <si>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</si>
  <si>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</si>
  <si>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</si>
  <si>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</si>
  <si>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</si>
  <si>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</si>
  <si>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</si>
  <si>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</si>
  <si>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</si>
  <si>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</si>
  <si>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</si>
  <si>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</si>
  <si>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</si>
  <si>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</si>
  <si>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</si>
  <si>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</si>
  <si>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</si>
  <si>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</si>
  <si>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</si>
  <si>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</si>
  <si>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</si>
  <si>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</si>
  <si>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</si>
  <si>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</si>
  <si>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</si>
  <si>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</si>
  <si>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</si>
  <si>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</si>
  <si>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</si>
  <si>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</si>
  <si>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</si>
  <si>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</si>
  <si>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</si>
  <si>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</si>
  <si>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</si>
  <si>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</si>
  <si>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</si>
  <si>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</si>
  <si>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</si>
  <si>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</si>
  <si>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</si>
  <si>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</si>
  <si>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</si>
  <si>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</si>
  <si>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</si>
  <si>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</si>
  <si>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</si>
  <si>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</si>
  <si>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</si>
  <si>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</si>
  <si>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</si>
  <si>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</si>
  <si>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</si>
  <si>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</si>
  <si>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</si>
  <si>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</si>
  <si>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</si>
  <si>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</si>
  <si>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</si>
  <si>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</si>
  <si>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</si>
  <si>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</si>
  <si>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</si>
  <si>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</si>
  <si>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</si>
  <si>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</si>
  <si>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</si>
  <si>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</si>
  <si>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</si>
  <si>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</si>
  <si>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</si>
  <si>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</si>
  <si>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</si>
  <si>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</si>
  <si>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</si>
  <si>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</si>
  <si>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</si>
  <si>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</si>
  <si>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</si>
  <si>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</si>
  <si>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</si>
  <si>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</si>
  <si>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</si>
  <si>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</si>
  <si>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</si>
  <si>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</si>
  <si>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</si>
  <si>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</si>
  <si>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</si>
  <si>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</si>
  <si>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</si>
  <si>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</si>
  <si>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</si>
  <si>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</si>
  <si>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</si>
  <si>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</si>
  <si>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</si>
  <si>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</si>
  <si>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</si>
  <si>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</si>
  <si>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</si>
  <si>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</si>
  <si>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</si>
  <si>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</si>
  <si>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</si>
  <si>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</si>
  <si>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</si>
  <si>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</si>
  <si>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</si>
  <si>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</si>
  <si>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</si>
  <si>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</si>
  <si>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</si>
  <si>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</si>
  <si>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</si>
  <si>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</si>
  <si>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</si>
  <si>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</si>
  <si>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</si>
  <si>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</si>
  <si>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</si>
  <si>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</si>
  <si>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</si>
  <si>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</si>
  <si>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</si>
  <si>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</si>
  <si>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</si>
  <si>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</si>
  <si>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</si>
  <si>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</si>
  <si>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</si>
  <si>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</si>
  <si>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</si>
  <si>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</si>
  <si>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</si>
  <si>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</si>
  <si>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</si>
  <si>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</si>
  <si>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</si>
  <si>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</si>
  <si>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</si>
  <si>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</si>
  <si>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</si>
  <si>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</si>
  <si>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</si>
  <si>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</si>
  <si>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</si>
  <si>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</si>
  <si>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</si>
  <si>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</si>
  <si>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</si>
  <si>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</si>
  <si>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</si>
  <si>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</si>
  <si>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</si>
  <si>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</si>
  <si>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</si>
  <si>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</si>
  <si>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</si>
  <si>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</si>
  <si>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</si>
  <si>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</si>
  <si>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</si>
  <si>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</si>
  <si>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</si>
  <si>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</si>
  <si>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</si>
  <si>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</si>
  <si>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</si>
  <si>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</si>
  <si>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</si>
  <si>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</si>
  <si>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</si>
  <si>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</si>
  <si>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</si>
  <si>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</si>
  <si>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</si>
  <si>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</si>
  <si>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</si>
  <si>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</si>
  <si>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</si>
  <si>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</si>
  <si>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</si>
  <si>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</si>
  <si>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</si>
  <si>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</si>
  <si>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</si>
  <si>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</si>
  <si>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</si>
  <si>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</si>
  <si>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</si>
  <si>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</si>
  <si>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</si>
  <si>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</si>
  <si>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</si>
  <si>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</si>
  <si>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</si>
  <si>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</si>
  <si>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</si>
  <si>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</si>
  <si>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</si>
  <si>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</si>
  <si>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</si>
  <si>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</si>
  <si>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</si>
  <si>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</si>
  <si>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</si>
  <si>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</si>
  <si>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</si>
  <si>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</si>
  <si>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</si>
  <si>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</si>
  <si>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</si>
  <si>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</si>
  <si>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</si>
  <si>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</si>
  <si>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</si>
  <si>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</si>
  <si>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</si>
  <si>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</si>
  <si>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</si>
  <si>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</si>
  <si>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</si>
  <si>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</si>
  <si>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</si>
  <si>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</si>
  <si>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</si>
  <si>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</si>
  <si>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</si>
  <si>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</si>
  <si>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</si>
  <si>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</si>
  <si>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</si>
  <si>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</si>
  <si>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</si>
  <si>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</si>
  <si>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</si>
  <si>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</si>
  <si>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</si>
  <si>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</si>
  <si>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</si>
  <si>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</si>
  <si>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</si>
  <si>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</si>
  <si>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</si>
  <si>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</si>
  <si>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</si>
  <si>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</si>
  <si>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</si>
  <si>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</si>
  <si>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</si>
  <si>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</si>
  <si>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</si>
  <si>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</si>
  <si>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</si>
  <si>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</si>
  <si>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</si>
  <si>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</si>
  <si>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</si>
  <si>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</si>
  <si>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</si>
  <si>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</si>
  <si>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</si>
  <si>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</si>
  <si>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</si>
  <si>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</si>
  <si>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</si>
  <si>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</si>
  <si>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</si>
  <si>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</si>
  <si>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</si>
  <si>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</si>
  <si>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</si>
  <si>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</si>
  <si>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</si>
  <si>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</si>
  <si>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</si>
  <si>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</si>
  <si>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</si>
  <si>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</si>
  <si>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</si>
  <si>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</si>
  <si>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</si>
  <si>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</si>
  <si>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</si>
  <si>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</si>
  <si>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</si>
  <si>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</si>
  <si>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</si>
  <si>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</si>
  <si>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</si>
  <si>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</si>
  <si>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</si>
  <si>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</si>
  <si>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</si>
  <si>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</si>
  <si>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</si>
  <si>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</si>
  <si>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</si>
  <si>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</si>
  <si>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</si>
  <si>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</si>
  <si>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</si>
  <si>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</si>
  <si>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</si>
  <si>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</si>
  <si>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</si>
  <si>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</si>
  <si>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</si>
  <si>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</si>
  <si>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</si>
  <si>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</si>
  <si>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</si>
  <si>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</si>
  <si>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</si>
  <si>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</si>
  <si>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</si>
  <si>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</si>
  <si>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</si>
  <si>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</si>
  <si>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</si>
  <si>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</si>
  <si>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</si>
  <si>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</si>
  <si>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</si>
  <si>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</si>
  <si>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</si>
  <si>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</si>
  <si>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</si>
  <si>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</si>
  <si>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</si>
  <si>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</si>
  <si>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</si>
  <si>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</si>
  <si>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</si>
  <si>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</si>
  <si>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</si>
  <si>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</si>
  <si>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</si>
  <si>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</si>
  <si>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</si>
  <si>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</si>
  <si>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</si>
  <si>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</si>
  <si>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</si>
  <si>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</si>
  <si>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</si>
  <si>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</si>
  <si>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</si>
  <si>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</si>
  <si>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</si>
  <si>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</si>
  <si>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</si>
  <si>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</si>
  <si>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</si>
  <si>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</si>
  <si>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</si>
  <si>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</si>
  <si>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</si>
  <si>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</si>
  <si>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</si>
  <si>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</si>
  <si>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</si>
  <si>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</si>
  <si>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</si>
  <si>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</si>
  <si>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</si>
  <si>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</si>
  <si>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</si>
  <si>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</si>
  <si>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</si>
  <si>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</si>
  <si>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</si>
  <si>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</si>
  <si>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</si>
  <si>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</si>
  <si>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</si>
  <si>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</si>
  <si>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</si>
  <si>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</si>
  <si>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</si>
  <si>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</si>
  <si>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</si>
  <si>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</si>
  <si>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</si>
  <si>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</si>
  <si>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</si>
  <si>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</si>
  <si>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</si>
  <si>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</si>
  <si>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</si>
  <si>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</si>
  <si>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</si>
  <si>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</si>
  <si>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</si>
  <si>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</si>
  <si>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</si>
  <si>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</si>
  <si>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</si>
  <si>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</si>
  <si>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</si>
  <si>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</si>
  <si>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</si>
  <si>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</si>
  <si>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</si>
  <si>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</si>
  <si>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</si>
  <si>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</si>
  <si>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</si>
  <si>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</si>
  <si>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</si>
  <si>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</si>
  <si>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</si>
  <si>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</si>
  <si>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</si>
  <si>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</si>
  <si>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</si>
  <si>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</si>
  <si>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</si>
  <si>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</si>
  <si>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</si>
  <si>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</si>
  <si>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</si>
  <si>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</si>
  <si>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</si>
  <si>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</si>
  <si>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</si>
  <si>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</si>
  <si>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</si>
  <si>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</si>
  <si>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</si>
  <si>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</si>
  <si>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</si>
  <si>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</si>
  <si>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</si>
  <si>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</si>
  <si>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</si>
  <si>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</si>
  <si>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</si>
  <si>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</si>
  <si>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</si>
  <si>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</si>
  <si>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</si>
  <si>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</si>
  <si>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</si>
  <si>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</si>
  <si>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</si>
  <si>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</si>
  <si>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</si>
  <si>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</si>
  <si>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</si>
  <si>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</si>
  <si>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</si>
  <si>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</si>
  <si>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</si>
  <si>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</si>
  <si>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</si>
  <si>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</si>
  <si>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</si>
  <si>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</si>
  <si>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</si>
  <si>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</si>
  <si>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</si>
  <si>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</si>
  <si>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</si>
  <si>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</si>
  <si>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</si>
  <si>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</si>
  <si>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</si>
  <si>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</si>
  <si>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</si>
  <si>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</si>
  <si>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</si>
  <si>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</si>
  <si>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</si>
  <si>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</si>
  <si>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</si>
  <si>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</si>
  <si>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</si>
  <si>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</si>
  <si>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</si>
  <si>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</si>
  <si>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</si>
  <si>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</si>
  <si>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</si>
  <si>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</si>
  <si>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</si>
  <si>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</si>
  <si>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</si>
  <si>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</si>
  <si>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</si>
  <si>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</si>
  <si>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</si>
  <si>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</si>
  <si>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</si>
  <si>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</si>
  <si>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</si>
  <si>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</si>
  <si>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</si>
  <si>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</si>
  <si>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</si>
  <si>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</si>
  <si>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</si>
  <si>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</si>
  <si>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</si>
  <si>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</si>
  <si>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</si>
  <si>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</si>
  <si>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</si>
  <si>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</si>
  <si>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</si>
  <si>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</si>
  <si>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</si>
  <si>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</si>
  <si>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</si>
  <si>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</si>
  <si>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</si>
  <si>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</si>
  <si>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</si>
  <si>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</si>
  <si>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</si>
  <si>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</si>
  <si>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</si>
  <si>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</si>
  <si>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</si>
  <si>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</si>
  <si>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</si>
  <si>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</si>
  <si>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</si>
  <si>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</si>
  <si>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</si>
  <si>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</si>
  <si>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</si>
  <si>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</si>
  <si>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</si>
  <si>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</si>
  <si>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</si>
  <si>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</si>
  <si>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</si>
  <si>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</si>
  <si>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</si>
  <si>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</si>
  <si>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</si>
  <si>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</si>
  <si>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</si>
  <si>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</si>
  <si>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</si>
  <si>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</si>
  <si>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</si>
  <si>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</si>
  <si>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</si>
  <si>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</si>
  <si>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</si>
  <si>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</si>
  <si>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</si>
  <si>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</si>
  <si>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</si>
  <si>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</si>
  <si>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</si>
  <si>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</si>
  <si>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</si>
  <si>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</si>
  <si>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</si>
  <si>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</si>
  <si>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</si>
  <si>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</si>
  <si>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</si>
  <si>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</si>
  <si>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</si>
  <si>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</si>
  <si>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</si>
  <si>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</si>
  <si>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</si>
  <si>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</si>
  <si>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</si>
  <si>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</si>
  <si>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</si>
  <si>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</si>
  <si>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</si>
  <si>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</si>
  <si>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</si>
  <si>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</si>
  <si>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</si>
  <si>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</si>
  <si>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</si>
  <si>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</si>
  <si>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</si>
  <si>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</si>
  <si>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</si>
  <si>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</si>
  <si>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</si>
  <si>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</si>
  <si>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</si>
  <si>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</si>
  <si>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</si>
  <si>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</si>
  <si>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</si>
  <si>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</si>
  <si>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</si>
  <si>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</si>
  <si>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</si>
  <si>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</si>
  <si>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</si>
  <si>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</si>
  <si>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</si>
  <si>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</si>
  <si>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</si>
  <si>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</si>
  <si>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</si>
  <si>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</si>
  <si>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</si>
  <si>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</si>
  <si>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</si>
  <si>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</si>
  <si>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</si>
  <si>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</si>
  <si>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</si>
  <si>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</si>
  <si>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</si>
  <si>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</si>
  <si>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</si>
  <si>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</si>
  <si>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</si>
  <si>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</si>
  <si>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</si>
  <si>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</si>
  <si>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</si>
  <si>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</si>
  <si>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</si>
  <si>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</si>
  <si>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</si>
  <si>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</si>
  <si>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</si>
  <si>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</si>
  <si>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</si>
  <si>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</si>
  <si>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</si>
  <si>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</si>
  <si>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</si>
  <si>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</si>
  <si>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</si>
  <si>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</si>
  <si>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</si>
  <si>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</si>
  <si>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</si>
  <si>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</si>
  <si>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</si>
  <si>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</si>
  <si>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</si>
  <si>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</si>
  <si>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</si>
  <si>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</si>
  <si>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</si>
  <si>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</si>
  <si>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</si>
  <si>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</si>
  <si>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</si>
  <si>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</si>
  <si>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</si>
  <si>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</si>
  <si>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</si>
  <si>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</si>
  <si>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</si>
  <si>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</si>
  <si>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</si>
  <si>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</si>
  <si>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</si>
  <si>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</si>
  <si>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</si>
  <si>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</si>
  <si>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</si>
  <si>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</si>
  <si>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</si>
  <si>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</si>
  <si>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</si>
  <si>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</si>
  <si>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</si>
  <si>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</si>
  <si>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</si>
  <si>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</si>
  <si>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</si>
  <si>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</si>
  <si>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</si>
  <si>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</si>
  <si>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</si>
  <si>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</si>
  <si>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</si>
  <si>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</si>
  <si>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</si>
  <si>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</si>
  <si>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</si>
  <si>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</si>
  <si>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</si>
  <si>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</si>
  <si>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</si>
  <si>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</si>
  <si>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</si>
  <si>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</si>
  <si>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</si>
  <si>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</si>
  <si>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</si>
  <si>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</si>
  <si>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</si>
  <si>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</si>
  <si>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</si>
  <si>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</si>
  <si>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</si>
  <si>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</si>
  <si>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</si>
  <si>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</si>
  <si>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</si>
  <si>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</si>
  <si>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</si>
  <si>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</si>
  <si>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</si>
  <si>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</si>
  <si>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</si>
  <si>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</si>
  <si>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</si>
  <si>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</si>
  <si>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</si>
  <si>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</si>
  <si>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</si>
  <si>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</si>
  <si>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</si>
  <si>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</si>
  <si>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</si>
  <si>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</si>
  <si>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</si>
  <si>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</si>
  <si>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</si>
  <si>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</si>
  <si>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</si>
  <si>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</si>
  <si>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</si>
  <si>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</si>
  <si>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</si>
  <si>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</si>
  <si>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</si>
  <si>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</si>
  <si>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</si>
  <si>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</si>
  <si>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</si>
  <si>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</si>
  <si>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</si>
  <si>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</si>
  <si>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</si>
  <si>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</si>
  <si>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</si>
  <si>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</si>
  <si>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</si>
  <si>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</si>
  <si>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</si>
  <si>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</si>
  <si>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</si>
  <si>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</si>
  <si>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</si>
  <si>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</si>
  <si>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</si>
  <si>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</si>
  <si>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</si>
  <si>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</si>
  <si>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</si>
  <si>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</si>
  <si>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</si>
  <si>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</si>
  <si>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</si>
  <si>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</si>
  <si>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</si>
  <si>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</si>
  <si>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</si>
  <si>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</si>
  <si>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</si>
  <si>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</si>
  <si>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</si>
  <si>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</si>
  <si>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</si>
  <si>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</si>
  <si>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</si>
  <si>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</si>
  <si>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</si>
  <si>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</si>
  <si>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</si>
  <si>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</si>
  <si>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</si>
  <si>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</si>
  <si>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</si>
  <si>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</si>
  <si>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</si>
  <si>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</si>
  <si>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</si>
  <si>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</si>
  <si>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</si>
  <si>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</si>
  <si>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</si>
  <si>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</si>
  <si>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</si>
  <si>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</si>
  <si>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</si>
  <si>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</si>
  <si>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</si>
  <si>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</si>
  <si>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</si>
  <si>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</si>
  <si>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</si>
  <si>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</si>
  <si>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</si>
  <si>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</si>
  <si>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</si>
  <si>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</si>
  <si>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</si>
  <si>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</si>
  <si>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</si>
  <si>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</si>
  <si>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</si>
  <si>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</si>
  <si>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</si>
  <si>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</si>
  <si>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</si>
  <si>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</si>
  <si>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</si>
  <si>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</si>
  <si>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</si>
  <si>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</si>
  <si>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</si>
  <si>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</si>
  <si>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</si>
  <si>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</si>
  <si>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</si>
  <si>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</si>
  <si>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</si>
  <si>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</si>
  <si>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</si>
  <si>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</si>
  <si>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</si>
  <si>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</si>
  <si>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</si>
  <si>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</si>
  <si>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</si>
  <si>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</si>
  <si>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</si>
  <si>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</si>
  <si>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</si>
  <si>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</si>
  <si>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</si>
  <si>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</si>
  <si>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</si>
  <si>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</si>
  <si>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</si>
  <si>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</si>
  <si>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</si>
  <si>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</si>
  <si>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</si>
  <si>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</si>
  <si>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</si>
  <si>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</si>
  <si>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</si>
  <si>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</si>
  <si>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</si>
  <si>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</si>
  <si>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</si>
  <si>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</si>
  <si>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</si>
  <si>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</si>
  <si>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</si>
  <si>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</si>
  <si>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</si>
  <si>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</si>
  <si>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</si>
  <si>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</si>
  <si>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</si>
  <si>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</si>
  <si>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</si>
  <si>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</si>
  <si>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</si>
  <si>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</si>
  <si>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</si>
  <si>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</si>
  <si>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</si>
  <si>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</si>
  <si>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</si>
  <si>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</si>
  <si>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</si>
  <si>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</si>
  <si>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</si>
  <si>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</si>
  <si>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</si>
  <si>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</si>
  <si>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</si>
  <si>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</si>
  <si>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</si>
  <si>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</si>
  <si>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</si>
  <si>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</si>
  <si>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</si>
  <si>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</si>
  <si>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</si>
  <si>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</si>
  <si>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</si>
  <si>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</si>
  <si>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</si>
  <si>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</si>
  <si>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</si>
  <si>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</si>
  <si>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</si>
  <si>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</si>
  <si>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</si>
  <si>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</si>
  <si>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</si>
  <si>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</si>
  <si>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</si>
  <si>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</si>
  <si>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</si>
  <si>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</si>
  <si>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</si>
  <si>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</si>
  <si>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</si>
  <si>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</si>
  <si>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</si>
  <si>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</si>
  <si>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</si>
  <si>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</si>
  <si>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</si>
  <si>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</si>
  <si>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</si>
  <si>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</si>
  <si>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</si>
  <si>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</si>
  <si>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</si>
  <si>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</si>
  <si>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</si>
  <si>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</si>
  <si>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</si>
  <si>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</si>
  <si>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</si>
  <si>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</si>
  <si>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</si>
  <si>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</si>
  <si>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</si>
  <si>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</si>
  <si>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</si>
  <si>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</si>
  <si>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</si>
  <si>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</si>
  <si>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</si>
  <si>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</si>
  <si>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</si>
  <si>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</si>
  <si>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</si>
  <si>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</si>
  <si>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</si>
  <si>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</si>
  <si>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</si>
  <si>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</si>
  <si>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</si>
  <si>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</si>
  <si>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</si>
  <si>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</si>
  <si>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</si>
  <si>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</si>
  <si>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</si>
  <si>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</si>
  <si>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</si>
  <si>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</si>
  <si>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</si>
  <si>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</si>
  <si>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</si>
  <si>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</si>
  <si>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</si>
  <si>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</si>
  <si>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</si>
  <si>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</si>
  <si>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</si>
  <si>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</si>
  <si>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</si>
  <si>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</si>
  <si>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</si>
  <si>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</si>
  <si>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</si>
  <si>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</si>
  <si>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</si>
  <si>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</si>
  <si>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</si>
  <si>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</si>
  <si>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</si>
  <si>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</si>
  <si>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</si>
  <si>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</si>
  <si>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</si>
  <si>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</si>
  <si>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</si>
  <si>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</si>
  <si>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</si>
  <si>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</si>
  <si>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</si>
  <si>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</si>
  <si>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</si>
  <si>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</si>
  <si>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</si>
  <si>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</si>
  <si>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</si>
  <si>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</si>
  <si>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</si>
  <si>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</si>
  <si>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</si>
  <si>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</si>
  <si>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</si>
  <si>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</si>
  <si>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</si>
  <si>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</si>
  <si>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</si>
  <si>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</si>
  <si>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</si>
  <si>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</si>
  <si>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</si>
  <si>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</si>
  <si>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</si>
  <si>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</si>
  <si>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</si>
  <si>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</si>
  <si>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</si>
  <si>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</si>
  <si>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</si>
  <si>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</si>
  <si>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</si>
  <si>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</si>
  <si>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</si>
  <si>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</si>
  <si>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</si>
  <si>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</si>
  <si>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</si>
  <si>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</si>
  <si>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</si>
  <si>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</si>
  <si>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</si>
  <si>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</si>
  <si>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</si>
  <si>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</si>
  <si>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</si>
  <si>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</si>
  <si>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</si>
  <si>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</si>
  <si>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</si>
  <si>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</si>
  <si>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</si>
  <si>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</si>
  <si>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</si>
  <si>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</si>
  <si>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</si>
  <si>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</si>
  <si>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</si>
  <si>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</si>
  <si>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</si>
  <si>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</si>
  <si>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</si>
  <si>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</si>
  <si>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</si>
  <si>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</si>
  <si>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</si>
  <si>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</si>
  <si>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</si>
  <si>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</si>
  <si>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</si>
  <si>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</si>
  <si>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</si>
  <si>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</si>
  <si>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</si>
  <si>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</si>
  <si>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</si>
  <si>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</si>
  <si>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</si>
  <si>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</si>
  <si>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</si>
  <si>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</si>
  <si>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</si>
  <si>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</si>
  <si>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</si>
  <si>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</si>
  <si>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</si>
  <si>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</si>
  <si>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</si>
  <si>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</si>
  <si>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</si>
  <si>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</si>
  <si>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</si>
  <si>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</si>
  <si>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</si>
  <si>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</si>
  <si>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</si>
  <si>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</si>
  <si>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</si>
  <si>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</si>
  <si>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</si>
  <si>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</si>
  <si>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</si>
  <si>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</si>
  <si>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</si>
  <si>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</si>
  <si>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</si>
  <si>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</si>
  <si>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</si>
  <si>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</si>
  <si>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</si>
  <si>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</si>
  <si>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</si>
  <si>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</si>
  <si>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</si>
  <si>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</si>
  <si>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</si>
  <si>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</si>
  <si>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</si>
  <si>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</si>
  <si>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</si>
  <si>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</si>
  <si>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</si>
  <si>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</si>
  <si>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</si>
  <si>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</si>
  <si>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</si>
  <si>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</si>
  <si>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</si>
  <si>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</si>
  <si>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</si>
  <si>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</si>
  <si>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</si>
  <si>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</si>
  <si>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</si>
  <si>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</si>
  <si>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</si>
  <si>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</si>
  <si>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</si>
  <si>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</si>
  <si>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</si>
  <si>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</si>
  <si>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</si>
  <si>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</si>
  <si>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</si>
  <si>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</si>
  <si>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</si>
  <si>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</si>
  <si>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</si>
  <si>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</si>
  <si>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</si>
  <si>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</si>
  <si>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</si>
  <si>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</si>
  <si>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</si>
  <si>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</si>
  <si>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</si>
  <si>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</si>
  <si>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</si>
  <si>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</si>
  <si>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</si>
  <si>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</si>
  <si>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</si>
  <si>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</si>
  <si>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</si>
  <si>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</si>
  <si>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</si>
  <si>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</si>
  <si>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</si>
  <si>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</si>
  <si>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</si>
  <si>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</si>
  <si>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</si>
  <si>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</si>
  <si>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</si>
  <si>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</si>
  <si>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</si>
  <si>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</si>
  <si>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</si>
  <si>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</si>
  <si>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</si>
  <si>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</si>
  <si>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</si>
  <si>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</si>
  <si>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</si>
  <si>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</si>
  <si>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</si>
  <si>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</si>
  <si>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</si>
  <si>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</si>
  <si>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</si>
  <si>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</si>
  <si>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</si>
  <si>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</si>
  <si>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</si>
  <si>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</si>
  <si>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</si>
  <si>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</si>
  <si>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</si>
  <si>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</si>
  <si>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</si>
  <si>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</si>
  <si>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</si>
  <si>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</si>
  <si>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</si>
  <si>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</si>
  <si>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</si>
  <si>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</si>
  <si>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</si>
  <si>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</si>
  <si>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</si>
  <si>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</si>
  <si>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</si>
  <si>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</si>
  <si>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</si>
  <si>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</si>
  <si>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</si>
  <si>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</si>
  <si>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</si>
  <si>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</si>
  <si>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</si>
  <si>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</si>
  <si>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</si>
  <si>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</si>
  <si>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</si>
  <si>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</si>
  <si>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</si>
  <si>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</si>
  <si>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</si>
  <si>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</si>
  <si>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</si>
  <si>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</si>
  <si>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</si>
  <si>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</si>
  <si>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</si>
  <si>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</si>
  <si>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</si>
  <si>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</si>
  <si>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</si>
  <si>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</si>
  <si>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</si>
  <si>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</si>
  <si>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</si>
  <si>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</si>
  <si>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</si>
  <si>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</si>
  <si>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</si>
  <si>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</si>
  <si>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</si>
  <si>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</si>
  <si>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</si>
  <si>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</si>
  <si>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</si>
  <si>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</si>
  <si>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</si>
  <si>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</si>
  <si>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</si>
  <si>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</si>
  <si>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</si>
  <si>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</si>
  <si>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</si>
  <si>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</si>
  <si>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</si>
  <si>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</si>
  <si>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</si>
  <si>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</si>
  <si>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</si>
  <si>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</si>
  <si>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</si>
  <si>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</si>
  <si>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</si>
  <si>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</si>
  <si>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</si>
  <si>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</si>
  <si>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</si>
  <si>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</si>
  <si>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</si>
  <si>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</si>
  <si>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</si>
  <si>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</si>
  <si>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</si>
  <si>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</si>
  <si>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</si>
  <si>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</si>
  <si>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</si>
  <si>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</si>
  <si>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</si>
  <si>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</si>
  <si>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</si>
  <si>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</si>
  <si>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</si>
  <si>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</si>
  <si>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</si>
  <si>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</si>
  <si>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</si>
  <si>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</si>
  <si>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</si>
  <si>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</si>
  <si>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</si>
  <si>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</si>
  <si>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</si>
  <si>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</si>
  <si>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</si>
  <si>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</si>
  <si>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</si>
  <si>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</si>
  <si>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</si>
  <si>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</si>
  <si>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</si>
  <si>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</si>
  <si>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</si>
  <si>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</si>
  <si>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</si>
  <si>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</si>
  <si>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</si>
  <si>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</si>
  <si>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</si>
  <si>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</si>
  <si>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</si>
  <si>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</si>
  <si>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</si>
  <si>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</si>
  <si>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</si>
  <si>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</si>
  <si>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</si>
  <si>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</si>
  <si>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</si>
  <si>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</si>
  <si>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</si>
  <si>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</si>
  <si>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</si>
  <si>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</si>
  <si>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</si>
  <si>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</si>
  <si>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</si>
  <si>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</si>
  <si>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</si>
  <si>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</si>
  <si>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</si>
  <si>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</si>
  <si>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</si>
  <si>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</si>
  <si>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</si>
  <si>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</si>
  <si>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</si>
  <si>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</si>
  <si>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</si>
  <si>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</si>
  <si>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</si>
  <si>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</si>
  <si>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</si>
  <si>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</si>
  <si>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</si>
  <si>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</si>
  <si>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</si>
  <si>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</si>
  <si>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</si>
  <si>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</si>
  <si>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</si>
  <si>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</si>
  <si>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</si>
  <si>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</si>
  <si>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</si>
  <si>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</si>
  <si>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</si>
  <si>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</si>
  <si>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</si>
  <si>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</si>
  <si>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</si>
  <si>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</si>
  <si>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</si>
  <si>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</si>
  <si>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</si>
  <si>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</si>
  <si>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</si>
  <si>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</si>
  <si>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</si>
  <si>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</si>
  <si>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</si>
  <si>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</si>
  <si>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</si>
  <si>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</si>
  <si>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</si>
  <si>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</si>
  <si>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</si>
  <si>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</si>
  <si>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</si>
  <si>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</si>
  <si>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</si>
  <si>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</si>
  <si>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</si>
  <si>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</si>
  <si>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</si>
  <si>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</si>
  <si>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</si>
  <si>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</si>
  <si>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</si>
  <si>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</si>
  <si>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</si>
  <si>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</si>
  <si>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</si>
  <si>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</si>
  <si>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</si>
  <si>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</si>
  <si>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</si>
  <si>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</si>
  <si>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</si>
  <si>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</si>
  <si>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</si>
  <si>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</si>
  <si>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</si>
  <si>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</si>
  <si>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</si>
  <si>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</si>
  <si>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</si>
  <si>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</si>
  <si>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</si>
  <si>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</si>
  <si>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</si>
  <si>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</si>
  <si>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</si>
  <si>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</si>
  <si>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</si>
  <si>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</si>
  <si>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</si>
  <si>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</si>
  <si>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</si>
  <si>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</si>
  <si>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</si>
  <si>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</si>
  <si>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</si>
  <si>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</si>
  <si>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</si>
  <si>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</si>
  <si>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</si>
  <si>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</si>
  <si>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</si>
  <si>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</si>
  <si>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</si>
  <si>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</si>
  <si>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</si>
  <si>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</si>
  <si>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</si>
  <si>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</si>
  <si>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</si>
  <si>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</si>
  <si>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</si>
  <si>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</si>
  <si>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</si>
  <si>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</si>
  <si>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</si>
  <si>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</si>
  <si>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</si>
  <si>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</si>
  <si>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</si>
  <si>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</si>
  <si>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</si>
  <si>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</si>
  <si>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</si>
  <si>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</si>
  <si>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</si>
  <si>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</si>
  <si>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</si>
  <si>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</si>
  <si>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</si>
  <si>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</si>
  <si>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</si>
  <si>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</si>
  <si>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</si>
  <si>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</si>
  <si>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</si>
  <si>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</si>
  <si>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</si>
  <si>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</si>
  <si>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</si>
  <si>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</si>
  <si>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</si>
  <si>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</si>
  <si>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</si>
  <si>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</si>
  <si>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</si>
  <si>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</si>
  <si>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</si>
  <si>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</si>
  <si>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</si>
  <si>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</si>
  <si>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</si>
  <si>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</si>
  <si>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</si>
  <si>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</si>
  <si>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</si>
  <si>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</si>
  <si>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</si>
  <si>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</si>
  <si>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</si>
  <si>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</si>
  <si>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</si>
  <si>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</si>
  <si>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</si>
  <si>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</si>
  <si>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</si>
  <si>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</si>
  <si>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</si>
  <si>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</si>
  <si>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</si>
  <si>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</si>
  <si>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</si>
  <si>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</si>
  <si>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</si>
  <si>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</si>
  <si>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</si>
  <si>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</si>
  <si>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</si>
  <si>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</si>
  <si>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</si>
  <si>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</si>
  <si>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</si>
  <si>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</si>
  <si>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</si>
  <si>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</si>
  <si>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</si>
  <si>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</si>
  <si>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</si>
  <si>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</si>
  <si>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</si>
  <si>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</si>
  <si>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</si>
  <si>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</si>
  <si>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</si>
  <si>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</si>
  <si>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</si>
  <si>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</si>
  <si>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</si>
  <si>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</si>
  <si>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</si>
  <si>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</si>
  <si>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</si>
  <si>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</si>
  <si>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</si>
  <si>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</si>
  <si>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</si>
  <si>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</si>
  <si>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</si>
  <si>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</si>
  <si>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</si>
  <si>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</si>
  <si>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</si>
  <si>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</si>
  <si>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</si>
  <si>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</si>
  <si>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</si>
  <si>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</si>
  <si>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</si>
  <si>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</si>
  <si>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</si>
  <si>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</si>
  <si>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</si>
  <si>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</si>
  <si>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</si>
  <si>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</si>
  <si>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</si>
  <si>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</si>
  <si>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</si>
  <si>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</si>
  <si>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</si>
  <si>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</si>
  <si>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</si>
  <si>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</si>
  <si>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</si>
  <si>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</si>
  <si>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</si>
  <si>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</si>
  <si>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</si>
  <si>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</si>
  <si>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</si>
  <si>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</si>
  <si>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</si>
  <si>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</si>
  <si>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</si>
  <si>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</si>
  <si>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</si>
  <si>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</si>
  <si>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</si>
  <si>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</si>
  <si>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</si>
  <si>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</si>
  <si>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</si>
  <si>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</si>
  <si>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</si>
  <si>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</si>
  <si>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</si>
  <si>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</si>
  <si>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</si>
  <si>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</si>
  <si>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</si>
  <si>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</si>
  <si>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</si>
  <si>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</si>
  <si>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</si>
  <si>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</si>
  <si>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</si>
  <si>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</si>
  <si>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</si>
  <si>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</si>
  <si>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</si>
  <si>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</si>
  <si>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</si>
  <si>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</si>
  <si>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</si>
  <si>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</si>
  <si>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</si>
  <si>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</si>
  <si>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</si>
  <si>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</si>
  <si>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</si>
  <si>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</si>
  <si>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</si>
  <si>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</si>
  <si>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</si>
  <si>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</si>
  <si>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</si>
  <si>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</si>
  <si>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</si>
  <si>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</si>
  <si>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</si>
  <si>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</si>
  <si>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</si>
  <si>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</si>
  <si>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</si>
  <si>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</si>
  <si>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</si>
  <si>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</si>
  <si>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</si>
  <si>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</si>
  <si>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</si>
  <si>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</si>
  <si>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</si>
  <si>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</si>
  <si>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</si>
  <si>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</si>
  <si>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</si>
  <si>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</si>
  <si>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</si>
  <si>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</si>
  <si>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</si>
  <si>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</si>
  <si>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</si>
  <si>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</si>
  <si>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</si>
  <si>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</si>
  <si>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</si>
  <si>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</si>
  <si>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</si>
  <si>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</si>
  <si>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</si>
  <si>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</si>
  <si>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</si>
  <si>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</si>
  <si>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</si>
  <si>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</si>
  <si>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</si>
  <si>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</si>
  <si>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</si>
  <si>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</si>
  <si>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</si>
  <si>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</si>
  <si>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</si>
  <si>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</si>
  <si>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</si>
  <si>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</si>
  <si>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</si>
  <si>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</si>
  <si>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</si>
  <si>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</si>
  <si>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</si>
  <si>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</si>
  <si>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</si>
  <si>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</si>
  <si>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</si>
  <si>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</si>
  <si>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</si>
  <si>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</si>
  <si>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</si>
  <si>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</si>
  <si>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</si>
  <si>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</si>
  <si>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</si>
  <si>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</si>
  <si>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</si>
  <si>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</si>
  <si>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</si>
  <si>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</si>
  <si>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</si>
  <si>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</si>
  <si>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</si>
  <si>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</si>
  <si>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</si>
  <si>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</si>
  <si>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</si>
  <si>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</si>
  <si>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</si>
  <si>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</si>
  <si>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</si>
  <si>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</si>
  <si>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</si>
  <si>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</si>
  <si>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</si>
  <si>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</si>
  <si>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</si>
  <si>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</si>
  <si>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</si>
  <si>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</si>
  <si>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</si>
  <si>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</si>
  <si>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</si>
  <si>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</si>
  <si>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</si>
  <si>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</si>
  <si>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</si>
  <si>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</si>
  <si>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</si>
  <si>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</si>
  <si>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</si>
  <si>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</si>
  <si>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</si>
  <si>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</si>
  <si>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</si>
  <si>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</si>
  <si>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</si>
  <si>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</si>
  <si>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</si>
  <si>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</si>
  <si>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</si>
  <si>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</si>
  <si>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</si>
  <si>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</si>
  <si>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</si>
  <si>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</si>
  <si>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</si>
  <si>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</si>
  <si>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</si>
  <si>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</si>
  <si>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</si>
  <si>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</si>
  <si>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</si>
  <si>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</si>
  <si>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</si>
  <si>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</si>
  <si>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</si>
  <si>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</si>
  <si>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</si>
  <si>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</si>
  <si>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</si>
  <si>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</si>
  <si>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</si>
  <si>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</si>
  <si>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</si>
  <si>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</si>
  <si>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</si>
  <si>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</si>
  <si>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</si>
  <si>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</si>
  <si>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</si>
  <si>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</si>
  <si>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</si>
  <si>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</si>
  <si>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</si>
  <si>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</si>
  <si>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</si>
  <si>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</si>
  <si>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</si>
  <si>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</si>
  <si>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</si>
  <si>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</si>
  <si>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</si>
  <si>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</si>
  <si>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</si>
  <si>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</si>
  <si>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</si>
  <si>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</si>
  <si>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</si>
  <si>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</si>
  <si>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</si>
  <si>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</si>
  <si>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</si>
  <si>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</si>
  <si>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</si>
  <si>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</si>
  <si>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</si>
  <si>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</si>
  <si>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</si>
  <si>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</si>
  <si>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</si>
  <si>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</si>
  <si>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</si>
  <si>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</si>
  <si>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</si>
  <si>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</si>
  <si>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</si>
  <si>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</si>
  <si>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</si>
  <si>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</si>
  <si>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</si>
  <si>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</si>
  <si>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</si>
  <si>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</si>
  <si>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</si>
  <si>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</si>
  <si>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</si>
  <si>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</si>
  <si>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</si>
  <si>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</si>
  <si>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</si>
  <si>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</si>
  <si>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</si>
  <si>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</si>
  <si>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</si>
  <si>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</si>
  <si>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</si>
  <si>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</si>
  <si>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</si>
  <si>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</si>
  <si>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</si>
  <si>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</si>
  <si>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</si>
  <si>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</si>
  <si>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</si>
  <si>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</si>
  <si>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</si>
  <si>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</si>
  <si>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</si>
  <si>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</si>
  <si>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</si>
  <si>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</si>
  <si>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</si>
  <si>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</si>
  <si>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</si>
  <si>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</si>
  <si>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</si>
  <si>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</si>
  <si>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</si>
  <si>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</si>
  <si>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</si>
  <si>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</si>
  <si>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</si>
  <si>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</si>
  <si>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</si>
  <si>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</si>
  <si>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</si>
  <si>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</si>
  <si>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</si>
  <si>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</si>
  <si>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</si>
  <si>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</si>
  <si>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</si>
  <si>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</si>
  <si>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</si>
  <si>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</si>
  <si>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</si>
  <si>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</si>
  <si>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</si>
  <si>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</si>
  <si>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</si>
  <si>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</si>
  <si>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</si>
  <si>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</si>
  <si>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</si>
  <si>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</si>
  <si>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</si>
  <si>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</si>
  <si>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</si>
  <si>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</si>
  <si>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</si>
  <si>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</si>
  <si>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</si>
  <si>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</si>
  <si>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</si>
  <si>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</si>
  <si>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</si>
  <si>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</si>
  <si>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</si>
  <si>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</si>
  <si>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</si>
  <si>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</si>
  <si>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</si>
  <si>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</si>
  <si>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</si>
  <si>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</si>
  <si>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</si>
  <si>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</si>
  <si>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</si>
  <si>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</si>
  <si>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</si>
  <si>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</si>
  <si>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</si>
  <si>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</si>
  <si>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</si>
  <si>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</si>
  <si>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</si>
  <si>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</si>
  <si>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</si>
  <si>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</si>
  <si>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</si>
  <si>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</si>
  <si>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</si>
  <si>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</si>
  <si>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</si>
  <si>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</si>
  <si>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</si>
  <si>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</si>
  <si>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</si>
  <si>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</si>
  <si>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</si>
  <si>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</si>
  <si>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</si>
  <si>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</si>
  <si>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</si>
  <si>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</si>
  <si>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</si>
  <si>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</si>
  <si>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</si>
  <si>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</si>
  <si>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</si>
  <si>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</si>
  <si>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</si>
  <si>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</si>
  <si>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</si>
  <si>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</si>
  <si>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</si>
  <si>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</si>
  <si>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</si>
  <si>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</si>
  <si>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</si>
  <si>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</si>
  <si>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</si>
  <si>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</si>
  <si>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</si>
  <si>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</si>
  <si>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</si>
  <si>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</si>
  <si>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</si>
  <si>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</si>
  <si>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</si>
  <si>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</si>
  <si>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</si>
  <si>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</si>
  <si>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</si>
  <si>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</si>
  <si>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</si>
  <si>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</si>
  <si>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</si>
  <si>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</si>
  <si>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</si>
  <si>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</si>
  <si>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</si>
  <si>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</si>
  <si>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</si>
  <si>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</si>
  <si>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</si>
  <si>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</si>
  <si>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</si>
  <si>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</si>
  <si>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</si>
  <si>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</si>
  <si>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</si>
  <si>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</si>
  <si>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</si>
  <si>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</si>
  <si>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</si>
  <si>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</si>
  <si>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</si>
  <si>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</si>
  <si>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</si>
  <si>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</si>
  <si>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</si>
  <si>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</si>
  <si>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</si>
  <si>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</si>
  <si>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</si>
  <si>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</si>
  <si>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</si>
  <si>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</si>
  <si>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</si>
  <si>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</si>
  <si>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</si>
  <si>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</si>
  <si>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</si>
  <si>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</si>
  <si>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</si>
  <si>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</si>
  <si>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</si>
  <si>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</si>
  <si>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</si>
  <si>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</si>
  <si>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</si>
  <si>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</si>
  <si>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</si>
  <si>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</si>
  <si>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</si>
  <si>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</si>
  <si>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</si>
  <si>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</si>
  <si>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</si>
  <si>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</si>
  <si>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</si>
  <si>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</si>
  <si>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</si>
  <si>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</si>
  <si>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</si>
  <si>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</si>
  <si>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</si>
  <si>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</si>
  <si>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</si>
  <si>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</si>
  <si>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</si>
  <si>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</si>
  <si>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</si>
  <si>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</si>
  <si>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</si>
  <si>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</si>
  <si>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</si>
  <si>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</si>
  <si>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</si>
  <si>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</si>
  <si>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</si>
  <si>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</si>
  <si>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</si>
  <si>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</si>
  <si>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</si>
  <si>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</si>
  <si>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</si>
  <si>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</si>
  <si>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</si>
  <si>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</si>
  <si>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</si>
  <si>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</si>
  <si>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</si>
  <si>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</si>
  <si>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</si>
  <si>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</si>
  <si>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</si>
  <si>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</si>
  <si>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</si>
  <si>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</si>
  <si>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</si>
  <si>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</si>
  <si>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</si>
  <si>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</si>
  <si>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</si>
  <si>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</si>
  <si>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</si>
  <si>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</si>
  <si>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</si>
  <si>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</si>
  <si>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</si>
  <si>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</si>
  <si>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</si>
  <si>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</si>
  <si>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</si>
  <si>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</si>
  <si>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</si>
  <si>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</si>
  <si>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</si>
  <si>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</si>
  <si>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</si>
  <si>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</si>
  <si>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</si>
  <si>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</si>
  <si>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</si>
  <si>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</si>
  <si>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</si>
  <si>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</si>
  <si>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</si>
  <si>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</si>
  <si>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</si>
  <si>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</si>
  <si>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</si>
  <si>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</si>
  <si>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</si>
  <si>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</si>
  <si>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</si>
  <si>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</si>
  <si>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</si>
  <si>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</si>
  <si>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</si>
  <si>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</si>
  <si>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</si>
  <si>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</si>
  <si>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</si>
  <si>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</si>
  <si>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</si>
  <si>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</si>
  <si>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</si>
  <si>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</si>
  <si>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</si>
  <si>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</si>
  <si>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</si>
  <si>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</si>
  <si>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</si>
  <si>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</si>
  <si>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</si>
  <si>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</si>
  <si>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</si>
  <si>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</si>
  <si>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</si>
  <si>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</si>
  <si>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</si>
  <si>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</si>
  <si>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</si>
  <si>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</si>
  <si>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</si>
  <si>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</si>
  <si>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</si>
  <si>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</si>
  <si>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</si>
  <si>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</si>
  <si>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</si>
  <si>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</si>
  <si>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</si>
  <si>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</si>
  <si>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</si>
  <si>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</si>
  <si>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</si>
  <si>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</si>
  <si>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</si>
  <si>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</si>
  <si>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</si>
  <si>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</si>
  <si>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</si>
  <si>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</si>
  <si>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</si>
  <si>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</si>
  <si>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</si>
  <si>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</si>
  <si>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</si>
  <si>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</si>
  <si>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</si>
  <si>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</si>
  <si>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</si>
  <si>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</si>
  <si>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</si>
  <si>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</si>
  <si>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</si>
  <si>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</si>
  <si>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</si>
  <si>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</si>
  <si>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</si>
  <si>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</si>
  <si>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</si>
  <si>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</si>
  <si>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</si>
  <si>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</si>
  <si>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</si>
  <si>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</si>
  <si>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</si>
  <si>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</si>
  <si>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</si>
  <si>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</si>
  <si>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</si>
  <si>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</si>
  <si>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</si>
  <si>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</si>
  <si>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</si>
  <si>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</si>
  <si>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</si>
  <si>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</si>
  <si>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</si>
  <si>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</si>
  <si>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</si>
  <si>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</si>
  <si>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</si>
  <si>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</si>
  <si>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</si>
  <si>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</si>
  <si>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</si>
  <si>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</si>
  <si>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</si>
  <si>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</si>
  <si>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</si>
  <si>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</si>
  <si>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</si>
  <si>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</si>
  <si>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</si>
  <si>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</si>
  <si>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</si>
  <si>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</si>
  <si>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</si>
  <si>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</si>
  <si>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</si>
  <si>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</si>
  <si>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</si>
  <si>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</si>
  <si>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</si>
  <si>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</si>
  <si>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</si>
  <si>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</si>
  <si>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</si>
  <si>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</si>
  <si>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</si>
  <si>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</si>
  <si>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</si>
  <si>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</si>
  <si>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</si>
  <si>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</si>
  <si>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</si>
  <si>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</si>
  <si>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</si>
  <si>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</si>
  <si>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</si>
  <si>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</si>
  <si>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</si>
  <si>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</si>
  <si>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</si>
  <si>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</si>
  <si>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</si>
  <si>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</si>
  <si>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</si>
  <si>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</si>
  <si>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</si>
  <si>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</si>
  <si>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</si>
  <si>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</si>
  <si>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</si>
  <si>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</si>
  <si>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</si>
  <si>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</si>
  <si>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</si>
  <si>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</si>
  <si>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</si>
  <si>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</si>
  <si>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</si>
  <si>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</si>
  <si>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</si>
  <si>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</si>
  <si>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</si>
  <si>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</si>
  <si>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</si>
  <si>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</si>
  <si>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</si>
  <si>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</si>
  <si>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</si>
  <si>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</si>
  <si>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</si>
  <si>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</si>
  <si>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</si>
  <si>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</si>
  <si>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</si>
  <si>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</si>
  <si>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</si>
  <si>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</si>
  <si>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</si>
  <si>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</si>
  <si>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</si>
  <si>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</si>
  <si>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</si>
  <si>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</si>
  <si>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</si>
  <si>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</si>
  <si>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</si>
  <si>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</si>
  <si>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</si>
  <si>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</si>
  <si>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</si>
  <si>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</si>
  <si>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</si>
  <si>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</si>
  <si>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</si>
  <si>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</si>
  <si>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</si>
  <si>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</si>
  <si>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</si>
  <si>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</si>
  <si>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</si>
  <si>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</si>
  <si>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</si>
  <si>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</si>
  <si>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</si>
  <si>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</si>
  <si>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</si>
  <si>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</si>
  <si>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</si>
  <si>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</si>
  <si>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</si>
  <si>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</si>
  <si>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</si>
  <si>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</si>
  <si>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</si>
  <si>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</si>
  <si>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</si>
  <si>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</si>
  <si>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</si>
  <si>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</si>
  <si>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</si>
  <si>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</si>
  <si>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</si>
  <si>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</si>
  <si>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</si>
  <si>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</si>
  <si>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</si>
  <si>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</si>
  <si>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</si>
  <si>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</si>
  <si>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</si>
  <si>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</si>
  <si>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</si>
  <si>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</si>
  <si>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</si>
  <si>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</si>
  <si>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</si>
  <si>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</si>
  <si>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</si>
  <si>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</si>
  <si>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</si>
  <si>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</si>
  <si>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</si>
  <si>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</si>
  <si>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</si>
  <si>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</si>
  <si>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</si>
  <si>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</si>
  <si>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</si>
  <si>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</si>
  <si>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</si>
  <si>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</si>
  <si>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</si>
  <si>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</si>
  <si>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</si>
  <si>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</si>
  <si>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</si>
  <si>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</si>
  <si>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</si>
  <si>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</si>
  <si>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</si>
  <si>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</si>
  <si>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</si>
  <si>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</si>
  <si>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</si>
  <si>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</si>
  <si>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</si>
  <si>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</si>
  <si>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</si>
  <si>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</si>
  <si>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</si>
  <si>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</si>
  <si>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</si>
  <si>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</si>
  <si>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</si>
  <si>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</si>
  <si>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</si>
  <si>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</si>
  <si>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</si>
  <si>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</si>
  <si>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</si>
  <si>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</si>
  <si>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</si>
  <si>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</si>
  <si>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</si>
  <si>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</si>
  <si>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</si>
  <si>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</si>
  <si>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</si>
  <si>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</si>
  <si>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</si>
  <si>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</si>
  <si>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</si>
  <si>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</si>
  <si>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</si>
  <si>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</si>
  <si>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</si>
  <si>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</si>
  <si>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</si>
  <si>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</si>
  <si>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</si>
  <si>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</si>
  <si>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</si>
  <si>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</si>
  <si>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</si>
  <si>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</si>
  <si>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</si>
  <si>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</si>
  <si>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</si>
  <si>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</si>
  <si>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</si>
  <si>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</si>
  <si>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</si>
  <si>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</si>
  <si>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</si>
  <si>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</si>
  <si>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</si>
  <si>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</si>
  <si>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</si>
  <si>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</si>
  <si>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</si>
  <si>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</si>
  <si>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</si>
  <si>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</si>
  <si>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</si>
  <si>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</si>
  <si>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</si>
  <si>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</si>
  <si>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</si>
  <si>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</si>
  <si>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</si>
  <si>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</si>
  <si>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</si>
  <si>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</si>
  <si>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</si>
  <si>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</si>
  <si>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</si>
  <si>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</si>
  <si>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</si>
  <si>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</si>
  <si>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</si>
  <si>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</si>
  <si>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</si>
  <si>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</si>
  <si>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</si>
  <si>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</si>
  <si>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</si>
  <si>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</si>
  <si>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</si>
  <si>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</si>
  <si>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</si>
  <si>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</si>
  <si>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</si>
  <si>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</si>
  <si>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</si>
  <si>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</si>
  <si>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</si>
  <si>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</si>
  <si>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</si>
  <si>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</si>
  <si>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</si>
  <si>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</si>
  <si>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</si>
  <si>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</si>
  <si>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</si>
  <si>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</si>
  <si>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</si>
  <si>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</si>
  <si>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</si>
  <si>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</si>
  <si>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</si>
  <si>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</si>
  <si>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</si>
  <si>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</si>
  <si>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</si>
  <si>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</si>
  <si>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</si>
  <si>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</si>
  <si>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</si>
  <si>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</si>
  <si>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</si>
  <si>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</si>
  <si>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</si>
  <si>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</si>
  <si>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</si>
  <si>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</si>
  <si>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</si>
  <si>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</si>
  <si>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</si>
  <si>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</si>
  <si>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</si>
  <si>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</si>
  <si>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</si>
  <si>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</si>
  <si>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</si>
  <si>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</si>
  <si>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</si>
  <si>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</si>
  <si>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</si>
  <si>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</si>
  <si>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</si>
  <si>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</si>
  <si>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</si>
  <si>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</si>
  <si>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</si>
  <si>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</si>
  <si>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</si>
  <si>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</si>
  <si>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</si>
  <si>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</si>
  <si>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</si>
  <si>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</si>
  <si>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</si>
  <si>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</si>
  <si>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</si>
  <si>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</si>
  <si>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</si>
  <si>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</si>
  <si>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</si>
  <si>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</si>
  <si>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</si>
  <si>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</si>
  <si>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</si>
  <si>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</si>
  <si>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</si>
  <si>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</si>
  <si>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</si>
  <si>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</si>
  <si>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</si>
  <si>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</si>
  <si>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</si>
  <si>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</si>
  <si>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</si>
  <si>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</si>
  <si>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</si>
  <si>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</si>
  <si>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</si>
  <si>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</si>
  <si>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</si>
  <si>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</si>
  <si>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</si>
  <si>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</si>
  <si>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</si>
  <si>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</si>
  <si>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</si>
  <si>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</si>
  <si>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</si>
  <si>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</si>
  <si>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</si>
  <si>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</si>
  <si>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</si>
  <si>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</si>
  <si>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</si>
  <si>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</si>
  <si>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</si>
  <si>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</si>
  <si>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</si>
  <si>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</si>
  <si>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</si>
  <si>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</si>
  <si>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</si>
  <si>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</si>
  <si>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</si>
  <si>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</si>
  <si>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</si>
  <si>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</si>
  <si>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</si>
  <si>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</si>
  <si>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</si>
  <si>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</si>
  <si>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</si>
  <si>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</si>
  <si>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</si>
  <si>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</si>
  <si>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</si>
  <si>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</si>
  <si>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</si>
  <si>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</si>
  <si>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</si>
  <si>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</si>
  <si>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</si>
  <si>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</si>
  <si>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</si>
  <si>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</si>
  <si>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</si>
  <si>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</si>
  <si>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</si>
  <si>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</si>
  <si>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</si>
  <si>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</si>
  <si>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</si>
  <si>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</si>
  <si>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</si>
  <si>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</si>
  <si>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</si>
  <si>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</si>
  <si>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</si>
  <si>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</si>
  <si>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</si>
  <si>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</si>
  <si>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</si>
  <si>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</si>
  <si>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</si>
  <si>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</si>
  <si>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</si>
  <si>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</si>
  <si>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</si>
  <si>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</si>
  <si>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</si>
  <si>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</si>
  <si>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</si>
  <si>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</si>
  <si>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</si>
  <si>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</si>
  <si>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</si>
  <si>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</si>
  <si>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</si>
  <si>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</si>
  <si>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</si>
  <si>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</si>
  <si>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</si>
  <si>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</si>
  <si>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</si>
  <si>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</si>
  <si>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</si>
  <si>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</si>
  <si>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</si>
  <si>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</si>
  <si>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</si>
  <si>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</si>
  <si>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</si>
  <si>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</si>
  <si>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</si>
  <si>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</si>
  <si>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</si>
  <si>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</si>
  <si>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</si>
  <si>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</si>
  <si>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</si>
  <si>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</si>
  <si>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</si>
  <si>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</si>
  <si>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</si>
  <si>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</si>
  <si>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</si>
  <si>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</si>
  <si>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</si>
  <si>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</si>
  <si>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</si>
  <si>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</si>
  <si>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</si>
  <si>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</si>
  <si>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</si>
  <si>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</si>
  <si>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</si>
  <si>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</si>
  <si>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</si>
  <si>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</si>
  <si>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</si>
  <si>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</si>
  <si>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</si>
  <si>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</si>
  <si>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</si>
  <si>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</si>
  <si>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</si>
  <si>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</si>
  <si>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</si>
  <si>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</si>
  <si>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</si>
  <si>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</si>
  <si>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</si>
  <si>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</si>
  <si>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</si>
  <si>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</si>
  <si>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</si>
  <si>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</si>
  <si>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</si>
  <si>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</si>
  <si>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</si>
  <si>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</si>
  <si>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</si>
  <si>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</si>
  <si>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</si>
  <si>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</si>
  <si>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</si>
  <si>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</si>
  <si>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</si>
  <si>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</si>
  <si>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</si>
  <si>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</si>
  <si>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</si>
  <si>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</si>
  <si>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</si>
  <si>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</si>
  <si>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</si>
  <si>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</si>
  <si>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</si>
  <si>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</si>
  <si>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</si>
  <si>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</si>
  <si>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</si>
  <si>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</si>
  <si>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</si>
  <si>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</si>
  <si>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</si>
  <si>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</si>
  <si>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</si>
  <si>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</si>
  <si>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</si>
  <si>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</si>
  <si>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</si>
  <si>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</si>
  <si>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</si>
  <si>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</si>
  <si>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</si>
  <si>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</si>
  <si>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</si>
  <si>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</si>
  <si>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</si>
  <si>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</si>
  <si>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</si>
  <si>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</si>
  <si>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</si>
  <si>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</si>
  <si>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</si>
  <si>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</si>
  <si>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</si>
  <si>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</si>
  <si>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</si>
  <si>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</si>
  <si>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</si>
  <si>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</si>
  <si>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</si>
  <si>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</si>
  <si>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</si>
  <si>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</si>
  <si>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</si>
  <si>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</si>
  <si>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</si>
  <si>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</si>
  <si>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</si>
  <si>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</si>
  <si>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</si>
  <si>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</si>
  <si>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</si>
  <si>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</si>
  <si>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</si>
  <si>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</si>
  <si>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</si>
  <si>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</si>
  <si>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</si>
  <si>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</si>
  <si>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</si>
  <si>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</si>
  <si>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</si>
  <si>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</si>
  <si>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</si>
  <si>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</si>
  <si>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</si>
  <si>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</si>
  <si>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</si>
  <si>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</si>
  <si>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</si>
  <si>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</si>
  <si>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</si>
  <si>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</si>
  <si>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</si>
  <si>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</si>
  <si>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</si>
  <si>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</si>
  <si>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</si>
  <si>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</si>
  <si>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</si>
  <si>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</si>
  <si>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</si>
  <si>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</si>
  <si>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</si>
  <si>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</si>
  <si>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</si>
  <si>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</si>
  <si>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</si>
  <si>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</si>
  <si>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</si>
  <si>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</si>
  <si>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</si>
  <si>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</si>
  <si>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</si>
  <si>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</si>
  <si>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</si>
  <si>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</si>
  <si>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</si>
  <si>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</si>
  <si>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</si>
  <si>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</si>
  <si>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</si>
  <si>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</si>
  <si>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</si>
  <si>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</si>
  <si>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</si>
  <si>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</si>
  <si>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</si>
  <si>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</si>
  <si>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</si>
  <si>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</si>
  <si>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</si>
  <si>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</si>
  <si>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</si>
  <si>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</si>
  <si>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</si>
  <si>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</si>
  <si>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</si>
  <si>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</si>
  <si>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</si>
  <si>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</si>
  <si>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</si>
  <si>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</si>
  <si>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</si>
  <si>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</si>
  <si>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</si>
  <si>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</si>
  <si>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</si>
  <si>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</si>
  <si>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</si>
  <si>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</si>
  <si>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</si>
  <si>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</si>
  <si>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</si>
  <si>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</si>
  <si>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</si>
  <si>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</si>
  <si>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</si>
  <si>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</si>
  <si>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</si>
  <si>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</si>
  <si>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</si>
  <si>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</si>
  <si>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</si>
  <si>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</si>
  <si>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</si>
  <si>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</si>
  <si>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</si>
  <si>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</si>
  <si>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</si>
  <si>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</si>
  <si>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</si>
  <si>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</si>
  <si>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</si>
  <si>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</si>
  <si>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</si>
  <si>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</si>
  <si>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</si>
  <si>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</si>
  <si>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</si>
  <si>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</si>
  <si>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</si>
  <si>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</si>
  <si>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</si>
  <si>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</si>
  <si>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</si>
  <si>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</si>
  <si>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</si>
  <si>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</si>
  <si>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</si>
  <si>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</si>
  <si>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</si>
  <si>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</si>
  <si>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</si>
  <si>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</si>
  <si>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</si>
  <si>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</si>
  <si>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</si>
  <si>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</si>
  <si>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</si>
  <si>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</si>
  <si>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</si>
  <si>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</si>
  <si>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</si>
  <si>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</si>
  <si>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</si>
  <si>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</si>
  <si>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</si>
  <si>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</si>
  <si>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</si>
  <si>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</si>
  <si>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</si>
  <si>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</si>
  <si>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</si>
  <si>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</si>
  <si>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</si>
  <si>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</si>
  <si>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</si>
  <si>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</si>
  <si>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</si>
  <si>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</si>
  <si>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</si>
  <si>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</si>
  <si>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</si>
  <si>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</si>
  <si>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</si>
  <si>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</si>
  <si>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</si>
  <si>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</si>
  <si>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</si>
  <si>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</si>
  <si>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</si>
  <si>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</si>
  <si>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</si>
  <si>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</si>
  <si>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</si>
  <si>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</si>
  <si>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</si>
  <si>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</si>
  <si>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</si>
  <si>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</si>
  <si>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</si>
  <si>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</si>
  <si>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</si>
  <si>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</si>
  <si>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</si>
  <si>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</si>
  <si>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</si>
  <si>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</si>
  <si>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</si>
  <si>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</si>
  <si>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</si>
  <si>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</si>
  <si>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</si>
  <si>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</si>
  <si>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</si>
  <si>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</si>
  <si>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</si>
  <si>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</si>
  <si>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</si>
  <si>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</si>
  <si>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</si>
  <si>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</si>
  <si>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</si>
  <si>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</si>
  <si>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</si>
  <si>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</si>
  <si>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</si>
  <si>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</si>
  <si>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</si>
  <si>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</si>
  <si>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</si>
  <si>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</si>
  <si>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</si>
  <si>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</si>
  <si>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</si>
  <si>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</si>
  <si>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</si>
  <si>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</si>
  <si>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</si>
  <si>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</si>
  <si>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</si>
  <si>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</si>
  <si>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</si>
  <si>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</si>
  <si>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</si>
  <si>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</si>
  <si>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</si>
  <si>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</si>
  <si>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</si>
  <si>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</si>
  <si>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</si>
  <si>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</si>
  <si>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</si>
  <si>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</si>
  <si>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</si>
  <si>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</si>
  <si>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</si>
  <si>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</si>
  <si>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</si>
  <si>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</si>
  <si>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</si>
  <si>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</si>
  <si>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</si>
  <si>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</si>
  <si>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</si>
  <si>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</si>
  <si>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</si>
  <si>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</si>
  <si>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</si>
  <si>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</si>
  <si>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</si>
  <si>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</si>
  <si>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</si>
  <si>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</si>
  <si>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</si>
  <si>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</si>
  <si>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</si>
  <si>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</si>
  <si>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</si>
  <si>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</si>
  <si>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</si>
  <si>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</si>
  <si>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</si>
  <si>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</si>
  <si>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</si>
  <si>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</si>
  <si>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</si>
  <si>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</si>
  <si>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</si>
  <si>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</si>
  <si>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</si>
  <si>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</si>
  <si>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</si>
  <si>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</si>
  <si>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</si>
  <si>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</si>
  <si>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</si>
  <si>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</si>
  <si>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</si>
  <si>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</si>
  <si>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</si>
  <si>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</si>
  <si>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</si>
  <si>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</si>
  <si>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</si>
  <si>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</si>
  <si>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</si>
  <si>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</si>
  <si>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</si>
  <si>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</si>
  <si>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</si>
  <si>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</si>
  <si>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</si>
  <si>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</si>
  <si>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</si>
  <si>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</si>
  <si>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</si>
  <si>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</si>
  <si>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</si>
  <si>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</si>
  <si>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</si>
  <si>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</si>
  <si>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</si>
  <si>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</si>
  <si>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</si>
  <si>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</si>
  <si>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</si>
  <si>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</si>
  <si>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</si>
  <si>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</si>
  <si>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</si>
  <si>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</si>
  <si>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</si>
  <si>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</si>
  <si>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</si>
  <si>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</si>
  <si>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</si>
  <si>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</si>
  <si>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</si>
  <si>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</si>
  <si>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</si>
  <si>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</si>
  <si>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</si>
  <si>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</si>
  <si>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</si>
  <si>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</si>
  <si>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</si>
  <si>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</si>
  <si>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</si>
  <si>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</si>
  <si>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</si>
  <si>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</si>
  <si>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</si>
  <si>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</si>
  <si>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</si>
  <si>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</si>
  <si>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</si>
  <si>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</si>
  <si>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</si>
  <si>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</si>
  <si>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</si>
  <si>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</si>
  <si>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</si>
  <si>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</si>
  <si>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</si>
  <si>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</si>
  <si>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</si>
  <si>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</si>
  <si>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</si>
  <si>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</si>
  <si>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</si>
  <si>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</si>
  <si>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</si>
  <si>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</si>
  <si>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</si>
  <si>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</si>
  <si>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</si>
  <si>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</si>
  <si>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</si>
  <si>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</si>
  <si>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</si>
  <si>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</si>
  <si>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</si>
  <si>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</si>
  <si>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</si>
  <si>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</si>
  <si>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</si>
  <si>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</si>
  <si>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</si>
  <si>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</si>
  <si>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</si>
  <si>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</si>
  <si>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</si>
  <si>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</si>
  <si>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</si>
  <si>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</si>
  <si>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</si>
  <si>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</si>
  <si>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</si>
  <si>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</si>
  <si>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</si>
  <si>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</si>
  <si>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</si>
  <si>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</si>
  <si>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</si>
  <si>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</si>
  <si>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</si>
  <si>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</si>
  <si>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</si>
  <si>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</si>
  <si>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</si>
  <si>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</si>
  <si>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</si>
  <si>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</si>
  <si>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</si>
  <si>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</si>
  <si>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</si>
  <si>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</si>
  <si>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</si>
  <si>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</si>
  <si>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</si>
  <si>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</si>
  <si>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</si>
  <si>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</si>
  <si>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</si>
  <si>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</si>
  <si>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</si>
  <si>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</si>
  <si>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</si>
  <si>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</si>
  <si>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</si>
  <si>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</si>
  <si>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</si>
  <si>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</si>
  <si>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</si>
  <si>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</si>
  <si>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</si>
  <si>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</si>
  <si>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</si>
  <si>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</si>
  <si>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</si>
  <si>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</si>
  <si>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</si>
  <si>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</si>
  <si>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</si>
  <si>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</si>
  <si>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</si>
  <si>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</si>
  <si>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</si>
  <si>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</si>
  <si>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</si>
  <si>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</si>
  <si>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</si>
  <si>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</si>
  <si>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</si>
  <si>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</si>
  <si>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</si>
  <si>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</si>
  <si>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</si>
  <si>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</si>
  <si>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</si>
  <si>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</si>
  <si>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</si>
  <si>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</si>
  <si>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</si>
  <si>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</si>
  <si>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</si>
  <si>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</si>
  <si>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</si>
  <si>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</si>
  <si>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</si>
  <si>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</si>
  <si>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</si>
  <si>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</si>
  <si>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</si>
  <si>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</si>
  <si>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</si>
  <si>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</si>
  <si>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</si>
  <si>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</si>
  <si>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</si>
  <si>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</si>
  <si>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</si>
  <si>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</si>
  <si>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</si>
  <si>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</si>
  <si>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</si>
  <si>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</si>
  <si>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</si>
  <si>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</si>
  <si>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</si>
  <si>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</si>
  <si>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</si>
  <si>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</si>
  <si>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</si>
  <si>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</si>
  <si>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</si>
  <si>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</si>
  <si>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</si>
  <si>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</si>
  <si>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</si>
  <si>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</si>
  <si>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</si>
  <si>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</si>
  <si>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</si>
  <si>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</si>
  <si>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</si>
  <si>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</si>
  <si>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</si>
  <si>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</si>
  <si>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</si>
  <si>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</si>
  <si>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</si>
  <si>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</si>
  <si>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</si>
  <si>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</si>
  <si>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</si>
  <si>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</si>
  <si>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</si>
  <si>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</si>
  <si>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</si>
  <si>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</si>
  <si>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</si>
  <si>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</si>
  <si>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</si>
  <si>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</si>
  <si>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</si>
  <si>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</si>
  <si>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</si>
  <si>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</si>
  <si>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</si>
  <si>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</si>
  <si>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</si>
  <si>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</si>
  <si>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</si>
  <si>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</si>
  <si>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</si>
  <si>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</si>
  <si>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</si>
  <si>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</si>
  <si>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</si>
  <si>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</si>
  <si>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</si>
  <si>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</si>
  <si>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</si>
  <si>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</si>
  <si>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</si>
  <si>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</si>
  <si>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</si>
  <si>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</si>
  <si>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</si>
  <si>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</si>
  <si>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</si>
  <si>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</si>
  <si>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</si>
  <si>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</si>
  <si>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</si>
  <si>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</si>
  <si>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</si>
  <si>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</si>
  <si>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</si>
  <si>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</si>
  <si>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</si>
  <si>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</si>
  <si>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</si>
  <si>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</si>
  <si>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</si>
  <si>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</si>
  <si>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</si>
  <si>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</si>
  <si>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</si>
  <si>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</si>
  <si>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</si>
  <si>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</si>
  <si>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</si>
  <si>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</si>
  <si>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</si>
  <si>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</si>
  <si>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</si>
  <si>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</si>
  <si>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</si>
  <si>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</si>
  <si>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</si>
  <si>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</si>
  <si>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</si>
  <si>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</si>
  <si>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</si>
  <si>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</si>
  <si>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</si>
  <si>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</si>
  <si>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</si>
  <si>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</si>
  <si>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</si>
  <si>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</si>
  <si>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</si>
  <si>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</si>
  <si>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</si>
  <si>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</si>
  <si>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</si>
  <si>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</si>
  <si>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</si>
  <si>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</si>
  <si>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</si>
  <si>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</si>
  <si>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</si>
  <si>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</si>
  <si>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</si>
  <si>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</si>
  <si>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</si>
  <si>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</si>
  <si>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</si>
  <si>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</si>
  <si>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</si>
  <si>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</si>
  <si>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</si>
  <si>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</si>
  <si>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</si>
  <si>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</si>
  <si>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</si>
  <si>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</si>
  <si>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</si>
  <si>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</si>
  <si>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</si>
  <si>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</si>
  <si>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</si>
  <si>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</si>
  <si>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</si>
  <si>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</si>
  <si>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</si>
  <si>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</si>
  <si>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</si>
  <si>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</si>
  <si>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</si>
  <si>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</si>
  <si>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</si>
  <si>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</si>
  <si>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</si>
  <si>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</si>
  <si>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</si>
  <si>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</si>
  <si>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</si>
  <si>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</si>
  <si>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</si>
  <si>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</si>
  <si>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</si>
  <si>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</si>
  <si>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</si>
  <si>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</si>
  <si>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</si>
  <si>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</si>
  <si>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</si>
  <si>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</si>
  <si>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</si>
  <si>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</si>
  <si>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</si>
  <si>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</si>
  <si>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</si>
  <si>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</si>
  <si>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</si>
  <si>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</si>
  <si>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</si>
  <si>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</si>
  <si>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</si>
  <si>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</si>
  <si>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</si>
  <si>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</si>
  <si>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</si>
  <si>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</si>
  <si>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</si>
  <si>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</si>
  <si>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</si>
  <si>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</si>
  <si>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</si>
  <si>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</si>
  <si>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</si>
  <si>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</si>
  <si>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</si>
  <si>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</si>
  <si>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</si>
  <si>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</si>
  <si>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</si>
  <si>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</si>
  <si>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</si>
  <si>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</si>
  <si>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</si>
  <si>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</si>
  <si>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</si>
  <si>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</si>
  <si>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</si>
  <si>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</si>
  <si>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</si>
  <si>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</si>
  <si>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</si>
  <si>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</si>
  <si>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</si>
  <si>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</si>
  <si>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</si>
  <si>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</si>
  <si>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</si>
  <si>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</si>
  <si>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</si>
  <si>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</si>
  <si>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</si>
  <si>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</si>
  <si>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</si>
  <si>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</si>
  <si>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</si>
  <si>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</si>
  <si>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</si>
  <si>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</si>
  <si>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</si>
  <si>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</si>
  <si>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</si>
  <si>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</si>
  <si>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</si>
  <si>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</si>
  <si>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</si>
  <si>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</si>
  <si>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</si>
  <si>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</si>
  <si>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</si>
  <si>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</si>
  <si>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</si>
  <si>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</si>
  <si>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</si>
  <si>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</si>
  <si>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</si>
  <si>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</si>
  <si>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</si>
  <si>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</si>
  <si>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</si>
  <si>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</si>
  <si>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</si>
  <si>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</si>
  <si>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</si>
  <si>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</si>
  <si>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</si>
  <si>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</si>
  <si>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</si>
  <si>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</si>
  <si>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</si>
  <si>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</si>
  <si>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</si>
  <si>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</si>
  <si>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</si>
  <si>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</si>
  <si>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</si>
  <si>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</si>
  <si>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</si>
  <si>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</si>
  <si>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</si>
  <si>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</si>
  <si>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</si>
  <si>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</si>
  <si>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</si>
  <si>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</si>
  <si>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</si>
  <si>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</si>
  <si>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</si>
  <si>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</si>
  <si>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</si>
  <si>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</si>
  <si>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</si>
  <si>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</si>
  <si>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</si>
  <si>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</si>
  <si>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</si>
  <si>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</si>
  <si>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</si>
  <si>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</si>
  <si>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</si>
  <si>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</si>
  <si>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</si>
  <si>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</si>
  <si>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</si>
  <si>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</si>
  <si>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</si>
  <si>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</si>
  <si>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</si>
  <si>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</si>
  <si>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</si>
  <si>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</si>
  <si>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</si>
  <si>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</si>
  <si>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</si>
  <si>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</si>
  <si>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</si>
  <si>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</si>
  <si>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</si>
  <si>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</si>
  <si>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</si>
  <si>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</si>
  <si>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</si>
  <si>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</si>
  <si>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</si>
  <si>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</si>
  <si>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</si>
  <si>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</si>
  <si>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</si>
  <si>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</si>
  <si>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</si>
  <si>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</si>
  <si>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</si>
  <si>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</si>
  <si>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</si>
  <si>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</si>
  <si>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</si>
  <si>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</si>
  <si>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</si>
  <si>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</si>
  <si>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</si>
  <si>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</si>
  <si>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</si>
  <si>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</si>
  <si>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</si>
  <si>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</si>
  <si>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</si>
  <si>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</si>
  <si>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</si>
  <si>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</si>
  <si>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</si>
  <si>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</si>
  <si>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</si>
  <si>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</si>
  <si>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</si>
  <si>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</si>
  <si>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</si>
  <si>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</si>
  <si>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</si>
  <si>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</si>
  <si>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</si>
  <si>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</si>
  <si>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</si>
  <si>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</si>
  <si>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</si>
  <si>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</si>
  <si>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</si>
  <si>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</si>
  <si>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</si>
  <si>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</si>
  <si>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</si>
  <si>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</si>
  <si>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</si>
  <si>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</si>
  <si>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</si>
  <si>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</si>
  <si>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</si>
  <si>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</si>
  <si>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</si>
  <si>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</si>
  <si>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</si>
  <si>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</si>
  <si>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</si>
  <si>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</si>
  <si>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</si>
  <si>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</si>
  <si>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</si>
  <si>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</si>
  <si>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</si>
  <si>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</si>
  <si>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</si>
  <si>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</si>
  <si>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</si>
  <si>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</si>
  <si>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</si>
  <si>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</si>
  <si>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</si>
  <si>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</si>
  <si>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</si>
  <si>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</si>
  <si>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</si>
  <si>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</si>
  <si>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</si>
  <si>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</si>
  <si>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</si>
  <si>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</si>
  <si>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</si>
  <si>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</si>
  <si>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</si>
  <si>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</si>
  <si>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</si>
  <si>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</si>
  <si>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</si>
  <si>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</si>
  <si>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</si>
  <si>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</si>
  <si>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</si>
  <si>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</si>
  <si>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</si>
  <si>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</si>
  <si>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</si>
  <si>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</si>
  <si>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</si>
  <si>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</si>
  <si>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</si>
  <si>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</si>
  <si>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</si>
  <si>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</si>
  <si>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</si>
  <si>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</si>
  <si>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</si>
  <si>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</si>
  <si>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</si>
  <si>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</si>
  <si>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</si>
  <si>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</si>
  <si>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</si>
  <si>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</si>
  <si>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</si>
  <si>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</si>
  <si>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</si>
  <si>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</si>
  <si>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</si>
  <si>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</si>
  <si>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</si>
  <si>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</si>
  <si>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</si>
  <si>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</si>
  <si>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</si>
  <si>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</si>
  <si>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</si>
  <si>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</si>
  <si>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</si>
  <si>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</si>
  <si>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</si>
  <si>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</si>
  <si>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</si>
  <si>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</si>
  <si>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</si>
  <si>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</si>
  <si>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</si>
  <si>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</si>
  <si>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</si>
  <si>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</si>
  <si>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</si>
  <si>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</si>
  <si>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</si>
  <si>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</si>
  <si>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</si>
  <si>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</si>
  <si>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</si>
  <si>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</si>
  <si>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</si>
  <si>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</si>
  <si>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</si>
  <si>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</si>
  <si>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</si>
  <si>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</si>
  <si>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</si>
  <si>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</si>
  <si>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</si>
  <si>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</si>
  <si>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</si>
  <si>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</si>
  <si>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</si>
  <si>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</si>
  <si>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</si>
  <si>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</si>
  <si>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</si>
  <si>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</si>
  <si>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</si>
  <si>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</si>
  <si>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</si>
  <si>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</si>
  <si>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</si>
  <si>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</si>
  <si>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</si>
  <si>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</si>
  <si>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</si>
  <si>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</si>
  <si>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</si>
  <si>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</si>
  <si>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</si>
  <si>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</si>
  <si>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</si>
  <si>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</si>
  <si>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</si>
  <si>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</si>
  <si>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</si>
  <si>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</si>
  <si>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</si>
  <si>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</si>
  <si>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</si>
  <si>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</si>
  <si>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</si>
  <si>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</si>
  <si>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</si>
  <si>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</si>
  <si>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</si>
  <si>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</si>
  <si>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</si>
  <si>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</si>
  <si>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</si>
  <si>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</si>
  <si>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</si>
  <si>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</si>
  <si>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</si>
  <si>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</si>
  <si>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</si>
  <si>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</si>
  <si>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</si>
  <si>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</si>
  <si>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</si>
  <si>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</si>
  <si>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</si>
  <si>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</si>
  <si>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</si>
  <si>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</si>
  <si>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</si>
  <si>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</si>
  <si>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</si>
  <si>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</si>
  <si>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</si>
  <si>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</si>
  <si>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</si>
  <si>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</si>
  <si>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</si>
  <si>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</si>
  <si>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</si>
  <si>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</si>
  <si>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</si>
  <si>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</si>
  <si>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</si>
  <si>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</si>
  <si>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</si>
  <si>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</si>
  <si>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</si>
  <si>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</si>
  <si>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</si>
  <si>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</si>
  <si>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</si>
  <si>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</si>
  <si>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</si>
  <si>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</si>
  <si>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</si>
  <si>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</si>
  <si>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</si>
  <si>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</si>
  <si>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</si>
  <si>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</si>
  <si>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</si>
  <si>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</si>
  <si>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</si>
  <si>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</si>
  <si>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</si>
  <si>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</si>
  <si>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</si>
  <si>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</si>
  <si>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</si>
  <si>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</si>
  <si>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</si>
  <si>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</si>
  <si>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</si>
  <si>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</si>
  <si>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</si>
  <si>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</si>
  <si>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</si>
  <si>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</si>
  <si>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</si>
  <si>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</si>
  <si>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</si>
  <si>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</si>
  <si>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</si>
  <si>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</si>
  <si>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</si>
  <si>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</si>
  <si>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</si>
  <si>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</si>
  <si>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</si>
  <si>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</si>
  <si>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</si>
  <si>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</si>
  <si>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</si>
  <si>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</si>
  <si>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</si>
  <si>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</si>
  <si>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</si>
  <si>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</si>
  <si>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</si>
  <si>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</si>
  <si>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</si>
  <si>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</si>
  <si>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</si>
  <si>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</si>
  <si>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</si>
  <si>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</si>
  <si>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</si>
  <si>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</si>
  <si>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</si>
  <si>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</si>
  <si>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</si>
  <si>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</si>
  <si>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</si>
  <si>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</si>
  <si>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</si>
  <si>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</si>
  <si>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</si>
  <si>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</si>
  <si>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</si>
  <si>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</si>
  <si>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</si>
  <si>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</si>
  <si>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</si>
  <si>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</si>
  <si>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</si>
  <si>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</si>
  <si>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</si>
  <si>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</si>
  <si>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</si>
  <si>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</si>
  <si>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</si>
  <si>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</si>
  <si>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</si>
  <si>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</si>
  <si>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</si>
  <si>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</si>
  <si>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</si>
  <si>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</si>
  <si>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</si>
  <si>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</si>
  <si>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</si>
  <si>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</si>
  <si>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</si>
  <si>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</si>
  <si>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</si>
  <si>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</si>
  <si>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</si>
  <si>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</si>
  <si>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</si>
  <si>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</si>
  <si>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</si>
  <si>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</si>
  <si>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</si>
  <si>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</si>
  <si>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</si>
  <si>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</si>
  <si>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</si>
  <si>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</si>
  <si>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</si>
  <si>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</si>
  <si>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</si>
  <si>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</si>
  <si>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</si>
  <si>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</si>
  <si>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</si>
  <si>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</si>
  <si>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</si>
  <si>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</si>
  <si>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</si>
  <si>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</si>
  <si>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</si>
  <si>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</si>
  <si>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</si>
  <si>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</si>
  <si>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</si>
  <si>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</si>
  <si>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</si>
  <si>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</si>
  <si>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</si>
  <si>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</si>
  <si>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</si>
  <si>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</si>
  <si>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</si>
  <si>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</si>
  <si>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</si>
  <si>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</si>
  <si>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</si>
  <si>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</si>
  <si>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</si>
  <si>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</si>
  <si>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</si>
  <si>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</si>
  <si>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</si>
  <si>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</si>
  <si>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</si>
  <si>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</si>
  <si>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</si>
  <si>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</si>
  <si>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</si>
  <si>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</si>
  <si>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</si>
  <si>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</si>
  <si>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</si>
  <si>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</si>
  <si>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</si>
  <si>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</si>
  <si>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</si>
  <si>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</si>
  <si>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</si>
  <si>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</si>
  <si>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</si>
  <si>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</si>
  <si>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</si>
  <si>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</si>
  <si>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</si>
  <si>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</si>
  <si>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</si>
  <si>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</si>
  <si>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</si>
  <si>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</si>
  <si>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</si>
  <si>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</si>
  <si>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</si>
  <si>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</si>
  <si>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</si>
  <si>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</si>
  <si>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</si>
  <si>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</si>
  <si>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</si>
  <si>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</si>
  <si>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</si>
  <si>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</si>
  <si>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</si>
  <si>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</si>
  <si>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</si>
  <si>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</si>
  <si>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</si>
  <si>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</si>
  <si>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</si>
  <si>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</si>
  <si>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</si>
  <si>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</si>
  <si>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</si>
  <si>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</si>
  <si>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</si>
  <si>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</si>
  <si>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</si>
  <si>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</si>
  <si>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</si>
  <si>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</si>
  <si>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</si>
  <si>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</si>
  <si>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</si>
  <si>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</si>
  <si>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</si>
  <si>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</si>
  <si>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</si>
  <si>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</si>
  <si>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</si>
  <si>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</si>
  <si>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</si>
  <si>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</si>
  <si>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</si>
  <si>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</si>
  <si>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</si>
  <si>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</si>
  <si>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</si>
  <si>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</si>
  <si>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</si>
  <si>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</si>
  <si>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</si>
  <si>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</si>
  <si>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</si>
  <si>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</si>
  <si>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</si>
  <si>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</si>
  <si>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</si>
  <si>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</si>
  <si>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</si>
  <si>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</si>
  <si>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</si>
  <si>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</si>
  <si>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</si>
  <si>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</si>
  <si>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</si>
  <si>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</si>
  <si>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</si>
  <si>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</si>
  <si>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</si>
  <si>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</si>
  <si>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</si>
  <si>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</si>
  <si>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</si>
  <si>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</si>
  <si>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</si>
  <si>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</si>
  <si>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</si>
  <si>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</si>
  <si>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</si>
  <si>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</si>
  <si>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</si>
  <si>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</si>
  <si>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</si>
  <si>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</si>
  <si>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</si>
  <si>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</si>
  <si>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</si>
  <si>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</si>
  <si>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</si>
  <si>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</si>
  <si>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</si>
  <si>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</si>
  <si>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</si>
  <si>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</si>
  <si>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</si>
  <si>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</si>
  <si>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</si>
  <si>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</si>
  <si>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</si>
  <si>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</si>
  <si>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</si>
  <si>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</si>
  <si>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</si>
  <si>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</si>
  <si>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</si>
  <si>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</si>
  <si>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</si>
  <si>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</si>
  <si>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</si>
  <si>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</si>
  <si>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</si>
  <si>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</si>
  <si>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</si>
  <si>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</si>
  <si>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</si>
  <si>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</si>
  <si>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</si>
  <si>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</si>
  <si>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</si>
  <si>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</si>
  <si>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</si>
  <si>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</si>
  <si>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</si>
  <si>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</si>
  <si>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</si>
  <si>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</si>
  <si>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</si>
  <si>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</si>
  <si>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</si>
  <si>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</si>
  <si>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</si>
  <si>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</si>
  <si>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</si>
  <si>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</si>
  <si>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</si>
  <si>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</si>
  <si>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</si>
  <si>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</si>
  <si>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</si>
  <si>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</si>
  <si>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</si>
  <si>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</si>
  <si>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</si>
  <si>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</si>
  <si>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</si>
  <si>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</si>
  <si>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</si>
  <si>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</si>
  <si>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</si>
  <si>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</si>
  <si>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</si>
  <si>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</si>
  <si>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</si>
  <si>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</si>
  <si>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</si>
  <si>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</si>
  <si>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</si>
  <si>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</si>
  <si>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</si>
  <si>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</si>
  <si>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</si>
  <si>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</si>
  <si>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</si>
  <si>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</si>
  <si>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</si>
  <si>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</si>
  <si>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</si>
  <si>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</si>
  <si>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</si>
  <si>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</si>
  <si>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</si>
  <si>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</si>
  <si>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</si>
  <si>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</si>
  <si>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</si>
  <si>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</si>
  <si>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</si>
  <si>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</si>
  <si>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</si>
  <si>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</si>
  <si>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</si>
  <si>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</si>
  <si>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</si>
  <si>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</si>
  <si>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</si>
  <si>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</si>
  <si>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</si>
  <si>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</si>
  <si>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</si>
  <si>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</si>
  <si>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</si>
  <si>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</si>
  <si>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</si>
  <si>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</si>
  <si>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</si>
  <si>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</si>
  <si>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</si>
  <si>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</si>
  <si>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</si>
  <si>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</si>
  <si>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</si>
  <si>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</si>
  <si>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</si>
  <si>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</si>
  <si>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</si>
  <si>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</si>
  <si>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</si>
  <si>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</si>
  <si>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</si>
  <si>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</si>
  <si>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</si>
  <si>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</si>
  <si>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</si>
  <si>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</si>
  <si>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</si>
  <si>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</si>
  <si>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</si>
  <si>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</si>
  <si>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</si>
  <si>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</si>
  <si>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</si>
  <si>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</si>
  <si>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</si>
  <si>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</si>
  <si>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</si>
  <si>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</si>
  <si>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</si>
  <si>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</si>
  <si>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</si>
  <si>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</si>
  <si>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</si>
  <si>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</si>
  <si>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</si>
  <si>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</si>
  <si>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</si>
  <si>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</si>
  <si>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</si>
  <si>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</si>
  <si>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</si>
  <si>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</si>
  <si>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</si>
  <si>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</si>
  <si>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</si>
  <si>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</si>
  <si>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</si>
  <si>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</si>
  <si>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</si>
  <si>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</si>
  <si>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</si>
  <si>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</si>
  <si>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</si>
  <si>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</si>
  <si>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</si>
  <si>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</si>
  <si>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</si>
  <si>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</si>
  <si>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</si>
  <si>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</si>
  <si>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</si>
  <si>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</si>
  <si>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</si>
  <si>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</si>
  <si>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</si>
  <si>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</si>
  <si>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</si>
  <si>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</si>
  <si>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</si>
  <si>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</si>
  <si>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</si>
  <si>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</si>
  <si>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</si>
  <si>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</si>
  <si>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</si>
  <si>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</si>
  <si>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</si>
  <si>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</si>
  <si>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</si>
  <si>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</si>
  <si>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</si>
  <si>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</si>
  <si>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</si>
  <si>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</si>
  <si>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</si>
  <si>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</si>
  <si>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</si>
  <si>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</si>
  <si>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</si>
  <si>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</si>
  <si>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</si>
  <si>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</si>
  <si>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</si>
  <si>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</si>
  <si>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</si>
  <si>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</si>
  <si>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</si>
  <si>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</si>
  <si>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</si>
  <si>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</si>
  <si>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</si>
  <si>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</si>
  <si>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</si>
  <si>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</si>
  <si>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</si>
  <si>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</si>
  <si>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</si>
  <si>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</si>
  <si>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</si>
  <si>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</si>
  <si>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</si>
  <si>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</si>
  <si>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</si>
  <si>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</si>
  <si>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</si>
  <si>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</si>
  <si>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</si>
  <si>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</si>
  <si>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</si>
  <si>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</si>
  <si>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</si>
  <si>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</si>
  <si>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</si>
  <si>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</si>
  <si>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</si>
  <si>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</si>
  <si>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</si>
  <si>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</si>
  <si>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</si>
  <si>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</si>
  <si>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</si>
  <si>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</si>
  <si>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</si>
  <si>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</si>
  <si>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</si>
  <si>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</si>
  <si>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</si>
  <si>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</si>
  <si>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</si>
  <si>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</si>
  <si>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</si>
  <si>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</si>
  <si>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</si>
  <si>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</si>
  <si>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</si>
  <si>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</si>
  <si>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</si>
  <si>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</si>
  <si>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</si>
  <si>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</si>
  <si>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</si>
  <si>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</si>
  <si>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</si>
  <si>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</si>
  <si>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</si>
  <si>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</si>
  <si>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</si>
  <si>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</si>
  <si>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</si>
  <si>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</si>
  <si>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</si>
  <si>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</si>
  <si>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</si>
  <si>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</si>
  <si>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</si>
  <si>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</si>
  <si>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</si>
  <si>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</si>
  <si>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</si>
  <si>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</si>
  <si>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</si>
  <si>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</si>
  <si>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</si>
  <si>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</si>
  <si>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</si>
  <si>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</si>
  <si>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</si>
  <si>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</si>
  <si>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</si>
  <si>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</si>
  <si>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</si>
  <si>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</si>
  <si>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</si>
  <si>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</si>
  <si>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</si>
  <si>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</si>
  <si>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</si>
  <si>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</si>
  <si>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</si>
  <si>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</si>
  <si>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</si>
  <si>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</si>
  <si>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</si>
  <si>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</si>
  <si>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</si>
  <si>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</si>
  <si>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</si>
  <si>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</si>
  <si>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</si>
  <si>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</si>
  <si>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</si>
  <si>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</si>
  <si>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</si>
  <si>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</si>
  <si>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</si>
  <si>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</si>
  <si>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</si>
  <si>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</si>
  <si>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</si>
  <si>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</si>
  <si>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</si>
  <si>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</si>
  <si>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</si>
  <si>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</si>
  <si>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</si>
  <si>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</si>
  <si>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</si>
  <si>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</si>
  <si>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</si>
  <si>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</si>
  <si>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</si>
  <si>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</si>
  <si>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</si>
  <si>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</si>
  <si>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</si>
  <si>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</si>
  <si>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</si>
  <si>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</si>
  <si>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</si>
  <si>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</si>
  <si>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</si>
  <si>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</si>
  <si>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</si>
  <si>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</si>
  <si>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</si>
  <si>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</si>
  <si>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</si>
  <si>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</si>
  <si>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</si>
  <si>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</si>
  <si>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</si>
  <si>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</si>
  <si>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</si>
  <si>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</si>
  <si>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</si>
  <si>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</si>
  <si>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</si>
  <si>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</si>
  <si>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</si>
  <si>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</si>
  <si>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</si>
  <si>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</si>
  <si>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</si>
  <si>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</si>
  <si>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</si>
  <si>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</si>
  <si>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</si>
  <si>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</si>
  <si>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</si>
  <si>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</si>
  <si>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</si>
  <si>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</si>
  <si>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</si>
  <si>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</si>
  <si>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</si>
  <si>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</si>
  <si>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</si>
  <si>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</si>
  <si>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</si>
  <si>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</si>
  <si>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</si>
  <si>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</si>
  <si>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</si>
  <si>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</si>
  <si>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</si>
  <si>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</si>
  <si>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</si>
  <si>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</si>
  <si>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</si>
  <si>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</si>
  <si>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</si>
  <si>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</si>
  <si>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</si>
  <si>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</si>
  <si>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</si>
  <si>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</si>
  <si>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</si>
  <si>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</si>
  <si>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</si>
  <si>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</si>
  <si>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</si>
  <si>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</si>
  <si>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</si>
  <si>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</si>
  <si>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</si>
  <si>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</si>
  <si>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</si>
  <si>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</si>
  <si>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</si>
  <si>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</si>
  <si>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</si>
  <si>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</si>
  <si>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</si>
  <si>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</si>
  <si>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</si>
  <si>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</si>
  <si>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</si>
  <si>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</si>
  <si>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</si>
  <si>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</si>
  <si>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</si>
  <si>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</si>
  <si>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</si>
  <si>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</si>
  <si>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</si>
  <si>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</si>
  <si>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</si>
  <si>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</si>
  <si>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</si>
  <si>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</si>
  <si>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</si>
  <si>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</si>
  <si>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</si>
  <si>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</si>
  <si>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</si>
  <si>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</si>
  <si>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</si>
  <si>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</si>
  <si>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</si>
  <si>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</si>
  <si>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</si>
  <si>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</si>
  <si>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</si>
  <si>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</si>
  <si>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</si>
  <si>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</si>
  <si>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</si>
  <si>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</si>
  <si>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</si>
  <si>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</si>
  <si>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</si>
  <si>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</si>
  <si>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</si>
  <si>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</si>
  <si>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</si>
  <si>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</si>
  <si>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</si>
  <si>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</si>
  <si>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</si>
  <si>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</si>
  <si>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</si>
  <si>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</si>
  <si>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</si>
  <si>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</si>
  <si>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</si>
  <si>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</si>
  <si>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</si>
  <si>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</si>
  <si>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</si>
  <si>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</si>
  <si>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</si>
  <si>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</si>
  <si>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</si>
  <si>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</si>
  <si>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</si>
  <si>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</si>
  <si>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</si>
  <si>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</si>
  <si>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</si>
  <si>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</si>
  <si>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</si>
  <si>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</si>
  <si>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</si>
  <si>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</si>
  <si>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</si>
  <si>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</si>
  <si>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</si>
  <si>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</si>
  <si>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</si>
  <si>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</si>
  <si>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</si>
  <si>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</si>
  <si>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</si>
  <si>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</si>
  <si>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</si>
  <si>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</si>
  <si>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</si>
  <si>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</si>
  <si>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</si>
  <si>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</si>
  <si>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</si>
  <si>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</si>
  <si>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</si>
  <si>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</si>
  <si>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</si>
  <si>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</si>
  <si>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</si>
  <si>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</si>
  <si>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</si>
  <si>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</si>
  <si>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</si>
  <si>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</si>
  <si>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</si>
  <si>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</si>
  <si>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</si>
  <si>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</si>
  <si>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</si>
  <si>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</si>
  <si>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</si>
  <si>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</si>
  <si>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</si>
  <si>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</si>
  <si>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</si>
  <si>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</si>
  <si>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</si>
  <si>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</si>
  <si>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</si>
  <si>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</si>
  <si>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</si>
  <si>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</si>
  <si>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</si>
  <si>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</si>
  <si>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</si>
  <si>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</si>
  <si>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</si>
  <si>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</si>
  <si>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</si>
  <si>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</si>
  <si>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</si>
  <si>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</si>
  <si>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</si>
  <si>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</si>
  <si>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</si>
  <si>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</si>
  <si>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</si>
  <si>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</si>
  <si>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</si>
  <si>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</si>
  <si>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</si>
  <si>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</si>
  <si>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</si>
  <si>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</si>
  <si>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</si>
  <si>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</si>
  <si>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</si>
  <si>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</si>
  <si>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</si>
  <si>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</si>
  <si>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</si>
  <si>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</si>
  <si>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</si>
  <si>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</si>
  <si>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</si>
  <si>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</si>
  <si>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</si>
  <si>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</si>
  <si>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</si>
  <si>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</si>
  <si>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</si>
  <si>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</si>
  <si>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</si>
  <si>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</si>
  <si>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</si>
  <si>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</si>
  <si>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</si>
  <si>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</si>
  <si>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</si>
  <si>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</si>
  <si>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</si>
  <si>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</si>
  <si>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</si>
  <si>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</si>
  <si>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</si>
  <si>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</si>
  <si>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</si>
  <si>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</si>
  <si>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</si>
  <si>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</si>
  <si>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</si>
  <si>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</si>
  <si>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</si>
  <si>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</si>
  <si>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</si>
  <si>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</si>
  <si>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</si>
  <si>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</si>
  <si>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</si>
  <si>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</si>
  <si>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</si>
  <si>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</si>
  <si>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</si>
  <si>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</si>
  <si>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</si>
  <si>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</si>
  <si>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</si>
  <si>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</si>
  <si>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</si>
  <si>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</si>
  <si>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</si>
  <si>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</si>
  <si>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</si>
  <si>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</si>
  <si>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</si>
  <si>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</si>
  <si>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</si>
  <si>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</si>
  <si>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</si>
  <si>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</si>
  <si>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</si>
  <si>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</si>
  <si>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</si>
  <si>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</si>
  <si>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</si>
  <si>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</si>
  <si>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</si>
  <si>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</si>
  <si>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</si>
  <si>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</si>
  <si>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</si>
  <si>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</si>
  <si>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</si>
  <si>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</si>
  <si>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</si>
  <si>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</si>
  <si>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</si>
  <si>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</si>
  <si>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</si>
  <si>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</si>
  <si>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</si>
  <si>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</si>
  <si>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</si>
  <si>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</si>
  <si>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</si>
  <si>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</si>
  <si>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</si>
  <si>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</si>
  <si>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</si>
  <si>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</si>
  <si>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</si>
  <si>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</si>
  <si>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</si>
  <si>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</si>
  <si>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</si>
  <si>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</si>
  <si>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</si>
  <si>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</si>
  <si>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</si>
  <si>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</si>
  <si>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</si>
  <si>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</si>
  <si>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</si>
  <si>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</si>
  <si>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</si>
  <si>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</si>
  <si>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</si>
  <si>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</si>
  <si>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</si>
  <si>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</si>
  <si>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</si>
  <si>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</si>
  <si>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</si>
  <si>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</si>
  <si>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</si>
  <si>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</si>
  <si>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</si>
  <si>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</si>
  <si>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</si>
  <si>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</si>
  <si>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</si>
  <si>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</si>
  <si>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</si>
  <si>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</si>
  <si>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</si>
  <si>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</si>
  <si>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</si>
  <si>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</si>
  <si>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</si>
  <si>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</si>
  <si>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</si>
  <si>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</si>
  <si>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</si>
  <si>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</si>
  <si>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</si>
  <si>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</si>
  <si>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</si>
  <si>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</si>
  <si>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</si>
  <si>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</si>
  <si>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</si>
  <si>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</si>
  <si>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</si>
  <si>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</si>
  <si>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</si>
  <si>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</si>
  <si>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</si>
  <si>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</si>
  <si>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</si>
  <si>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</si>
  <si>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</si>
  <si>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</si>
  <si>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</si>
  <si>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</si>
  <si>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</si>
  <si>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</si>
  <si>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</si>
  <si>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</si>
  <si>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</si>
  <si>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</si>
  <si>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</si>
  <si>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</si>
  <si>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</si>
  <si>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</si>
  <si>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</si>
  <si>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</si>
  <si>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</si>
  <si>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</si>
  <si>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</si>
  <si>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</si>
  <si>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</si>
  <si>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</si>
  <si>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</si>
  <si>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</si>
  <si>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</si>
  <si>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</si>
  <si>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</si>
  <si>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</si>
  <si>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</si>
  <si>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</si>
  <si>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</si>
  <si>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</si>
  <si>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</si>
  <si>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</si>
  <si>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</si>
  <si>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</si>
  <si>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</si>
  <si>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</si>
  <si>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</si>
  <si>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</si>
  <si>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</si>
  <si>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</si>
  <si>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</si>
  <si>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</si>
  <si>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</si>
  <si>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</si>
  <si>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</si>
  <si>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</si>
  <si>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</si>
  <si>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</si>
  <si>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</si>
  <si>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</si>
  <si>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</si>
  <si>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</si>
  <si>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</si>
  <si>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</si>
  <si>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</si>
  <si>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</si>
  <si>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</si>
  <si>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</si>
  <si>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</si>
  <si>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</si>
  <si>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</si>
  <si>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</si>
  <si>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</si>
  <si>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</si>
  <si>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</si>
  <si>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</si>
  <si>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</si>
  <si>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</si>
  <si>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</si>
  <si>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</si>
  <si>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</si>
  <si>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</si>
  <si>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</si>
  <si>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</si>
  <si>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</si>
  <si>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</si>
  <si>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</si>
  <si>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</si>
  <si>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</si>
  <si>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</si>
  <si>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</si>
  <si>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</si>
  <si>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</si>
  <si>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</si>
  <si>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</si>
  <si>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</si>
  <si>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</si>
  <si>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</si>
  <si>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</si>
  <si>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</si>
  <si>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</si>
  <si>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</si>
  <si>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</si>
  <si>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</si>
  <si>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</si>
  <si>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</si>
  <si>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</si>
  <si>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</si>
  <si>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</si>
  <si>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</si>
  <si>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</si>
  <si>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</si>
  <si>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</si>
  <si>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</si>
  <si>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</si>
  <si>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</si>
  <si>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</si>
  <si>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</si>
  <si>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</si>
  <si>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</si>
  <si>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</si>
  <si>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</si>
  <si>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</si>
  <si>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</si>
  <si>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</si>
  <si>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</si>
  <si>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</si>
  <si>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</si>
  <si>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</si>
  <si>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</si>
  <si>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</si>
  <si>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</si>
  <si>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</si>
  <si>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</si>
  <si>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</si>
  <si>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</si>
  <si>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</si>
  <si>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</si>
  <si>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</si>
  <si>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</si>
  <si>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</si>
  <si>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</si>
  <si>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</si>
  <si>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</si>
  <si>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</si>
  <si>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</si>
  <si>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</si>
  <si>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</si>
  <si>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</si>
  <si>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</si>
  <si>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</si>
  <si>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</si>
  <si>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</si>
  <si>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</si>
  <si>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</si>
  <si>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</si>
  <si>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</si>
  <si>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</si>
  <si>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</si>
  <si>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</si>
  <si>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</si>
  <si>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</si>
  <si>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</si>
  <si>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</si>
  <si>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</si>
  <si>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</si>
  <si>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</si>
  <si>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</si>
  <si>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</si>
  <si>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</si>
  <si>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</si>
  <si>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</si>
  <si>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</si>
  <si>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</si>
  <si>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</si>
  <si>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</si>
  <si>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</si>
  <si>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</si>
  <si>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</si>
  <si>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</si>
  <si>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</si>
  <si>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</si>
  <si>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</si>
  <si>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</si>
  <si>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</si>
  <si>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</si>
  <si>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</si>
  <si>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</si>
  <si>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</si>
  <si>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</si>
  <si>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</si>
  <si>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</si>
  <si>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</si>
  <si>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</si>
  <si>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</si>
  <si>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</si>
  <si>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</si>
  <si>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</si>
  <si>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</si>
  <si>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</si>
  <si>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</si>
  <si>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</si>
  <si>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</si>
  <si>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</si>
  <si>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</si>
  <si>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</si>
  <si>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</si>
  <si>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</si>
  <si>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</si>
  <si>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</si>
  <si>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</si>
  <si>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</si>
  <si>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</si>
  <si>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</si>
  <si>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</si>
  <si>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</si>
  <si>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</si>
  <si>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</si>
  <si>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</si>
  <si>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</si>
  <si>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</si>
  <si>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</si>
  <si>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</si>
  <si>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</si>
  <si>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</si>
  <si>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</si>
  <si>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</si>
  <si>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</si>
  <si>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</si>
  <si>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</si>
  <si>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</si>
  <si>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</si>
  <si>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</si>
  <si>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</si>
  <si>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</si>
  <si>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</si>
  <si>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</si>
  <si>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</si>
  <si>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</si>
  <si>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</si>
  <si>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</si>
  <si>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</si>
  <si>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</si>
  <si>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</si>
  <si>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</si>
  <si>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</si>
  <si>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</si>
  <si>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</si>
  <si>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</si>
  <si>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</si>
  <si>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</si>
  <si>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</si>
  <si>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</si>
  <si>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</si>
  <si>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</si>
  <si>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</si>
  <si>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</si>
  <si>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</si>
  <si>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</si>
  <si>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</si>
  <si>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</si>
  <si>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</si>
  <si>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</si>
  <si>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</si>
  <si>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</si>
  <si>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</si>
  <si>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</si>
  <si>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</si>
  <si>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</si>
  <si>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</si>
  <si>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</si>
  <si>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</si>
  <si>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</si>
  <si>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</si>
  <si>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</si>
  <si>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</si>
  <si>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</si>
  <si>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</si>
  <si>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</si>
  <si>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</si>
  <si>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</si>
  <si>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</si>
  <si>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</si>
  <si>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</si>
  <si>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</si>
  <si>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</si>
  <si>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</si>
  <si>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</si>
  <si>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</si>
  <si>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</si>
  <si>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</si>
  <si>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</si>
  <si>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</si>
  <si>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</si>
  <si>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</si>
  <si>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</si>
  <si>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</si>
  <si>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</si>
  <si>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</si>
  <si>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</si>
  <si>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</si>
  <si>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</si>
  <si>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</si>
  <si>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</si>
  <si>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</si>
  <si>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</si>
  <si>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</si>
  <si>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</si>
  <si>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</si>
  <si>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</si>
  <si>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</si>
  <si>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</si>
  <si>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</si>
  <si>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</si>
  <si>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</si>
  <si>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</si>
  <si>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</si>
  <si>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</si>
  <si>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</si>
  <si>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</si>
  <si>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</si>
  <si>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</si>
  <si>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</si>
  <si>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</si>
  <si>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</si>
  <si>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</si>
  <si>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</si>
  <si>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</si>
  <si>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</si>
  <si>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</si>
  <si>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</si>
  <si>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</si>
  <si>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</si>
  <si>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</si>
  <si>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</si>
  <si>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</si>
  <si>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</si>
  <si>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</si>
  <si>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</si>
  <si>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</si>
  <si>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</si>
  <si>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</si>
  <si>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</si>
  <si>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</si>
  <si>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</si>
  <si>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</si>
  <si>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</si>
  <si>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</si>
  <si>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</si>
  <si>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</si>
  <si>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</si>
  <si>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</si>
  <si>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</si>
  <si>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</si>
  <si>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</si>
  <si>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</si>
  <si>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</si>
  <si>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</si>
  <si>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</si>
  <si>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</si>
  <si>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</si>
  <si>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</si>
  <si>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</si>
  <si>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</si>
  <si>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</si>
  <si>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</si>
  <si>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</si>
  <si>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</si>
  <si>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</si>
  <si>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</si>
  <si>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</si>
  <si>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</si>
  <si>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</si>
  <si>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</si>
  <si>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</si>
  <si>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</si>
  <si>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</si>
  <si>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</si>
  <si>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</si>
  <si>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</si>
  <si>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</si>
  <si>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</si>
  <si>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</si>
  <si>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</si>
  <si>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</si>
  <si>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</si>
  <si>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</si>
  <si>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</si>
  <si>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</si>
  <si>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</si>
  <si>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</si>
  <si>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</si>
  <si>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</si>
  <si>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</si>
  <si>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</si>
  <si>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</si>
  <si>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</si>
  <si>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</si>
  <si>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</si>
  <si>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</si>
  <si>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</si>
  <si>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</si>
  <si>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</si>
  <si>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</si>
  <si>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</si>
  <si>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</si>
  <si>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</si>
  <si>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</si>
  <si>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</si>
  <si>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</si>
  <si>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</si>
  <si>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</si>
  <si>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</si>
  <si>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</si>
  <si>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</si>
  <si>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</si>
  <si>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</si>
  <si>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</si>
  <si>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</si>
  <si>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</si>
  <si>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</si>
  <si>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</si>
  <si>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</si>
  <si>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</si>
  <si>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</si>
  <si>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</si>
  <si>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</si>
  <si>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</si>
  <si>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</si>
  <si>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</si>
  <si>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</si>
  <si>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</si>
  <si>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</si>
  <si>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</si>
  <si>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</si>
  <si>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</si>
  <si>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</si>
  <si>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</si>
  <si>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</si>
  <si>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</si>
  <si>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</si>
  <si>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</si>
  <si>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</si>
  <si>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</si>
  <si>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</si>
  <si>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</si>
  <si>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</si>
  <si>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</si>
  <si>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</si>
  <si>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</si>
  <si>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</si>
  <si>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</si>
  <si>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</si>
  <si>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</si>
  <si>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</si>
  <si>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</si>
  <si>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</si>
  <si>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</si>
  <si>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</si>
  <si>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</si>
  <si>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</si>
  <si>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</si>
  <si>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</si>
  <si>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</si>
  <si>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</si>
  <si>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</si>
  <si>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</si>
  <si>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</si>
  <si>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</si>
  <si>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</si>
  <si>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</si>
  <si>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</si>
  <si>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</si>
  <si>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</si>
  <si>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</si>
  <si>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</si>
  <si>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</si>
  <si>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</si>
  <si>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</si>
  <si>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</si>
  <si>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</si>
  <si>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</si>
  <si>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</si>
  <si>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</si>
  <si>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</si>
  <si>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</si>
  <si>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</si>
  <si>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</si>
  <si>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</si>
  <si>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</si>
  <si>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</si>
  <si>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</si>
  <si>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</si>
  <si>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</si>
  <si>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</si>
  <si>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</si>
  <si>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</si>
  <si>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</si>
  <si>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</si>
  <si>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</si>
  <si>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</si>
  <si>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</si>
  <si>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</si>
  <si>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</si>
  <si>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</si>
  <si>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</si>
  <si>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</si>
  <si>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</si>
  <si>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</si>
  <si>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</si>
  <si>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</si>
  <si>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</si>
  <si>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</si>
  <si>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</si>
  <si>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</si>
  <si>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</si>
  <si>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</si>
  <si>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</si>
  <si>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</si>
  <si>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</si>
  <si>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</si>
  <si>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</si>
  <si>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</si>
  <si>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</si>
  <si>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</si>
  <si>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</si>
  <si>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</si>
  <si>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</si>
  <si>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</si>
  <si>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</si>
  <si>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</si>
  <si>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</si>
  <si>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</si>
  <si>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</si>
  <si>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</si>
  <si>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</si>
  <si>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</si>
  <si>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</si>
  <si>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</si>
  <si>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</si>
  <si>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</si>
  <si>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</si>
  <si>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</si>
  <si>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</si>
  <si>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</si>
  <si>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</si>
  <si>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</si>
  <si>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</si>
  <si>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</si>
  <si>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</si>
  <si>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</si>
  <si>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</si>
  <si>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</si>
  <si>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</si>
  <si>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</si>
  <si>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</si>
  <si>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</si>
  <si>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</si>
  <si>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</si>
  <si>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</si>
  <si>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</si>
  <si>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</si>
  <si>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</si>
  <si>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</si>
  <si>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</si>
  <si>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</si>
  <si>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</si>
  <si>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</si>
  <si>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</si>
  <si>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</si>
  <si>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</si>
  <si>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</si>
  <si>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</si>
  <si>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</si>
  <si>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</si>
  <si>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</si>
  <si>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</si>
  <si>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</si>
  <si>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</si>
  <si>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</si>
  <si>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</si>
  <si>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</si>
  <si>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</si>
  <si>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</si>
  <si>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</si>
  <si>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</si>
  <si>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</si>
  <si>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</si>
  <si>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</si>
  <si>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</si>
  <si>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</si>
  <si>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</si>
  <si>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</si>
  <si>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</si>
  <si>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</si>
  <si>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</si>
  <si>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</si>
  <si>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</si>
  <si>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</si>
  <si>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</si>
  <si>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</si>
  <si>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</si>
  <si>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</si>
  <si>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</si>
  <si>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</si>
  <si>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</si>
  <si>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</si>
  <si>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</si>
  <si>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</si>
  <si>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</si>
  <si>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</si>
  <si>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</si>
  <si>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</si>
  <si>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</si>
  <si>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</si>
  <si>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</si>
  <si>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</si>
  <si>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</si>
  <si>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</si>
  <si>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</si>
  <si>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</si>
  <si>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</si>
  <si>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</si>
  <si>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</si>
  <si>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</si>
  <si>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</si>
  <si>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</si>
  <si>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</si>
  <si>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</si>
  <si>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</si>
  <si>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</si>
  <si>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</si>
  <si>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</si>
  <si>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</si>
  <si>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</si>
  <si>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</si>
  <si>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</si>
  <si>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</si>
  <si>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</si>
  <si>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</si>
  <si>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</si>
  <si>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</si>
  <si>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</si>
  <si>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</si>
  <si>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</si>
  <si>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</si>
  <si>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</si>
  <si>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</si>
  <si>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</si>
  <si>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</si>
  <si>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</si>
  <si>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</si>
  <si>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</si>
  <si>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</si>
  <si>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</si>
  <si>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</si>
  <si>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</si>
  <si>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</si>
  <si>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</si>
  <si>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</si>
  <si>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</si>
  <si>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</si>
  <si>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</si>
  <si>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</si>
  <si>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</si>
  <si>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</si>
  <si>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</si>
  <si>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</si>
  <si>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</si>
  <si>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</si>
  <si>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</si>
  <si>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</si>
  <si>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</si>
  <si>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</si>
  <si>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</si>
  <si>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</si>
  <si>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</si>
  <si>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</si>
  <si>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</si>
  <si>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</si>
  <si>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</si>
  <si>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</si>
  <si>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</si>
  <si>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</si>
  <si>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</si>
  <si>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</si>
  <si>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</si>
  <si>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</si>
  <si>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</si>
  <si>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</si>
  <si>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</si>
  <si>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</si>
  <si>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</si>
  <si>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</si>
  <si>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</si>
  <si>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</si>
  <si>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</si>
  <si>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</si>
  <si>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</si>
  <si>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</si>
  <si>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</si>
  <si>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</si>
  <si>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</si>
  <si>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</si>
  <si>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</si>
  <si>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</si>
  <si>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</si>
  <si>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</si>
  <si>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</si>
  <si>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</si>
  <si>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</si>
  <si>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</si>
  <si>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</si>
  <si>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</si>
  <si>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</si>
  <si>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</si>
  <si>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</si>
  <si>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</si>
  <si>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</si>
  <si>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</si>
  <si>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</si>
  <si>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</si>
  <si>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</si>
  <si>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</si>
  <si>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</si>
  <si>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</si>
  <si>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</si>
  <si>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</si>
  <si>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</si>
  <si>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</si>
  <si>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</si>
  <si>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</si>
  <si>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</si>
  <si>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</si>
  <si>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</si>
  <si>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</si>
  <si>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</si>
  <si>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</si>
  <si>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</si>
  <si>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</si>
  <si>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</si>
  <si>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</si>
  <si>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</si>
  <si>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</si>
  <si>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</si>
  <si>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</si>
  <si>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</si>
  <si>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</si>
  <si>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</si>
  <si>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</si>
  <si>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</si>
  <si>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</si>
  <si>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</si>
  <si>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</si>
  <si>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</si>
  <si>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</si>
  <si>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</si>
  <si>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</si>
  <si>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</si>
  <si>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</si>
  <si>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</si>
  <si>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</si>
  <si>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</si>
  <si>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</si>
  <si>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</si>
  <si>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</si>
  <si>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</si>
  <si>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</si>
  <si>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</si>
  <si>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</si>
  <si>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</si>
  <si>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</si>
  <si>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</si>
  <si>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</si>
  <si>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</si>
  <si>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</si>
  <si>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</si>
  <si>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</si>
  <si>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</si>
  <si>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</si>
  <si>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</si>
  <si>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</si>
  <si>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</si>
  <si>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</si>
  <si>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</si>
  <si>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</si>
  <si>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</si>
  <si>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</si>
  <si>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</si>
  <si>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</si>
  <si>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</si>
  <si>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</si>
  <si>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</si>
  <si>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</si>
  <si>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</si>
  <si>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</si>
  <si>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</si>
  <si>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</si>
  <si>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</si>
  <si>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</si>
  <si>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</si>
  <si>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</si>
  <si>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</si>
  <si>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</si>
  <si>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</si>
  <si>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</si>
  <si>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</si>
  <si>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</si>
  <si>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</si>
  <si>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</si>
  <si>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</si>
  <si>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</si>
  <si>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</si>
  <si>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</si>
  <si>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</si>
  <si>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</si>
  <si>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</si>
  <si>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</si>
  <si>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</si>
  <si>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</si>
  <si>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</si>
  <si>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</si>
  <si>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</si>
  <si>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</si>
  <si>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</si>
  <si>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</si>
  <si>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</si>
  <si>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</si>
  <si>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</si>
  <si>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</si>
  <si>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</si>
  <si>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</si>
  <si>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</si>
  <si>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</si>
  <si>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</si>
  <si>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</si>
  <si>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</si>
  <si>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</si>
  <si>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</si>
  <si>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</si>
  <si>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</si>
  <si>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</si>
  <si>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</si>
  <si>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</si>
  <si>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</si>
  <si>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</si>
  <si>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</si>
  <si>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</si>
  <si>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</si>
  <si>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</si>
  <si>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</si>
  <si>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</si>
  <si>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</si>
  <si>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</si>
  <si>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</si>
  <si>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</si>
  <si>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</si>
  <si>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</si>
  <si>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</si>
  <si>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</si>
  <si>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</si>
  <si>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</si>
  <si>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</si>
  <si>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</si>
  <si>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</si>
  <si>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</si>
  <si>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</si>
  <si>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</si>
  <si>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</si>
  <si>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</si>
  <si>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</si>
  <si>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</si>
  <si>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</si>
  <si>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</si>
  <si>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</si>
  <si>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</si>
  <si>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</si>
  <si>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</si>
  <si>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</si>
  <si>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</si>
  <si>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</si>
  <si>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</si>
  <si>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</si>
  <si>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</si>
  <si>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</si>
  <si>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</si>
  <si>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</si>
  <si>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</si>
  <si>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</si>
  <si>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</si>
  <si>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</si>
  <si>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</si>
  <si>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</si>
  <si>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</si>
  <si>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</si>
  <si>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</si>
  <si>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</si>
  <si>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</si>
  <si>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</si>
  <si>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</si>
  <si>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</si>
  <si>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</si>
  <si>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</si>
  <si>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</si>
  <si>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</si>
  <si>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</si>
  <si>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</si>
  <si>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</si>
  <si>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</si>
  <si>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</si>
  <si>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</si>
  <si>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</si>
  <si>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</si>
  <si>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</si>
  <si>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</si>
  <si>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</si>
  <si>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</si>
  <si>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</si>
  <si>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</si>
  <si>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</si>
  <si>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</si>
  <si>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</si>
  <si>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</si>
  <si>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</si>
  <si>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</si>
  <si>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</si>
  <si>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</si>
  <si>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</si>
  <si>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</si>
  <si>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</si>
  <si>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</si>
  <si>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</si>
  <si>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</si>
  <si>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</si>
  <si>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</si>
  <si>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</si>
  <si>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</si>
  <si>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</si>
  <si>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</si>
  <si>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</si>
  <si>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</si>
  <si>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</si>
  <si>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</si>
  <si>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</si>
  <si>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</si>
  <si>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</si>
  <si>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</si>
  <si>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</si>
  <si>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</si>
  <si>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</si>
  <si>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</si>
  <si>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</si>
  <si>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</si>
  <si>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</si>
  <si>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</si>
  <si>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</si>
  <si>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</si>
  <si>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</si>
  <si>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</si>
  <si>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</si>
  <si>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</si>
  <si>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</si>
  <si>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</si>
  <si>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</si>
  <si>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</si>
  <si>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</si>
  <si>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</si>
  <si>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</si>
  <si>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</si>
  <si>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</si>
  <si>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</si>
  <si>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</si>
  <si>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</si>
  <si>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</si>
  <si>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</si>
  <si>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</si>
  <si>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</si>
  <si>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</si>
  <si>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</si>
  <si>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</si>
  <si>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</si>
  <si>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</si>
  <si>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</si>
  <si>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</si>
  <si>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</si>
  <si>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</si>
  <si>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</si>
  <si>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</si>
  <si>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</si>
  <si>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</si>
  <si>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</si>
  <si>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</si>
  <si>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</si>
  <si>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</si>
  <si>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</si>
  <si>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</si>
  <si>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</si>
  <si>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</si>
  <si>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</si>
  <si>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</si>
  <si>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</si>
  <si>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</si>
  <si>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</si>
  <si>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</si>
  <si>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</si>
  <si>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</si>
  <si>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</si>
  <si>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</si>
  <si>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</si>
  <si>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</si>
  <si>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</si>
  <si>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</si>
  <si>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</si>
  <si>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</si>
  <si>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</si>
  <si>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</si>
  <si>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</si>
  <si>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</si>
  <si>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</si>
  <si>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</si>
  <si>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</si>
  <si>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</si>
  <si>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</si>
  <si>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</si>
  <si>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</si>
  <si>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</si>
  <si>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</si>
  <si>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</si>
  <si>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</si>
  <si>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</si>
  <si>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</si>
  <si>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</si>
  <si>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</si>
  <si>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</si>
  <si>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</si>
  <si>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</si>
  <si>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</si>
  <si>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</si>
  <si>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</si>
  <si>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</si>
  <si>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</si>
  <si>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</si>
  <si>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</si>
  <si>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</si>
  <si>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</si>
  <si>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</si>
  <si>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</si>
  <si>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</si>
  <si>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</si>
  <si>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</si>
  <si>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</si>
  <si>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</si>
  <si>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</si>
  <si>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</si>
  <si>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</si>
  <si>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</si>
  <si>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</si>
  <si>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</si>
  <si>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</si>
  <si>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</si>
  <si>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</si>
  <si>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</si>
  <si>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</si>
  <si>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</si>
  <si>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</si>
  <si>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</si>
  <si>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</si>
  <si>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</si>
  <si>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</si>
  <si>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</si>
  <si>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</si>
  <si>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</si>
  <si>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</si>
  <si>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</si>
  <si>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</si>
  <si>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</si>
  <si>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</si>
  <si>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</si>
  <si>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</si>
  <si>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</si>
  <si>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</si>
  <si>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</si>
  <si>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</si>
  <si>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</si>
  <si>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</si>
  <si>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</si>
  <si>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</si>
  <si>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</si>
  <si>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</si>
  <si>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</si>
  <si>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</si>
  <si>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</si>
  <si>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</si>
  <si>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</si>
  <si>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</si>
  <si>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</si>
  <si>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</si>
  <si>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</si>
  <si>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</si>
  <si>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</si>
  <si>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</si>
  <si>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</si>
  <si>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</si>
  <si>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</si>
  <si>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</si>
  <si>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</si>
  <si>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</si>
  <si>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</si>
  <si>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</si>
  <si>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</si>
  <si>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</si>
  <si>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</si>
  <si>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</si>
  <si>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</si>
  <si>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</si>
  <si>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</si>
  <si>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</si>
  <si>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</si>
  <si>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</si>
  <si>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</si>
  <si>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</si>
  <si>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</si>
  <si>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</si>
  <si>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</si>
  <si>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</si>
  <si>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</si>
  <si>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</si>
  <si>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</si>
  <si>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</si>
  <si>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</si>
  <si>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</si>
  <si>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</si>
  <si>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</si>
  <si>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</si>
  <si>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</si>
  <si>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</si>
  <si>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</si>
  <si>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</si>
  <si>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</si>
  <si>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</si>
  <si>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</si>
  <si>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</si>
  <si>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</si>
  <si>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</si>
  <si>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</si>
  <si>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</si>
  <si>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</si>
  <si>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</si>
  <si>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</si>
  <si>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</si>
  <si>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</si>
  <si>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</si>
  <si>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</si>
  <si>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</si>
  <si>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</si>
  <si>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</si>
  <si>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</si>
  <si>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</si>
  <si>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</si>
  <si>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</si>
  <si>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</si>
  <si>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</si>
  <si>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</si>
  <si>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</si>
  <si>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</si>
  <si>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</si>
  <si>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</si>
  <si>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</si>
  <si>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</si>
  <si>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</si>
  <si>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</si>
  <si>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</si>
  <si>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</si>
  <si>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</si>
  <si>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</si>
  <si>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</si>
  <si>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</si>
  <si>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</si>
  <si>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</si>
  <si>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</si>
  <si>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</si>
  <si>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</si>
  <si>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</si>
  <si>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</si>
  <si>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</si>
  <si>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</si>
  <si>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</si>
  <si>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</si>
  <si>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</si>
  <si>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</si>
  <si>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</si>
  <si>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</si>
  <si>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</si>
  <si>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</si>
  <si>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</si>
  <si>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</si>
  <si>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</si>
  <si>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</si>
  <si>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</si>
  <si>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</si>
  <si>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</si>
  <si>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</si>
  <si>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</si>
  <si>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</si>
  <si>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</si>
  <si>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</si>
  <si>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</si>
  <si>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</si>
  <si>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</si>
  <si>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</si>
  <si>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</si>
  <si>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</si>
  <si>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</si>
  <si>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</si>
  <si>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</si>
  <si>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</si>
  <si>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</si>
  <si>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</si>
  <si>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</si>
  <si>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</si>
  <si>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</si>
  <si>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</si>
  <si>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</si>
  <si>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</si>
  <si>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</si>
  <si>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</si>
  <si>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</si>
  <si>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</si>
  <si>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</si>
  <si>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</si>
  <si>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</si>
  <si>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</si>
  <si>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</si>
  <si>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</si>
  <si>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</si>
  <si>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</si>
  <si>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</si>
  <si>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</si>
  <si>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</si>
  <si>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</si>
  <si>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</si>
  <si>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</si>
  <si>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</si>
  <si>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</si>
  <si>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</si>
  <si>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</si>
  <si>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</si>
  <si>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</si>
  <si>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</si>
  <si>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</si>
  <si>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</si>
  <si>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</si>
  <si>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</si>
  <si>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</si>
  <si>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</si>
  <si>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</si>
  <si>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</si>
  <si>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</si>
  <si>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</si>
  <si>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</si>
  <si>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</si>
  <si>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</si>
  <si>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</si>
  <si>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</si>
  <si>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</si>
  <si>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</si>
  <si>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</si>
  <si>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</si>
  <si>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</si>
  <si>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</si>
  <si>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</si>
  <si>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</si>
  <si>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</si>
  <si>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</si>
  <si>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</si>
  <si>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</si>
  <si>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</si>
  <si>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</si>
  <si>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</si>
  <si>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</si>
  <si>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</si>
  <si>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</si>
  <si>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</si>
  <si>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</si>
  <si>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</si>
  <si>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</si>
  <si>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</si>
  <si>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</si>
  <si>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</si>
  <si>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</si>
  <si>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</si>
  <si>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</si>
  <si>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</si>
  <si>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</si>
  <si>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</si>
  <si>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</si>
  <si>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</si>
  <si>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</si>
  <si>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</si>
  <si>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</si>
  <si>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</si>
  <si>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</si>
  <si>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</si>
  <si>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</si>
  <si>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</si>
  <si>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</si>
  <si>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</si>
  <si>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</si>
  <si>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</si>
  <si>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</si>
  <si>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</si>
  <si>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</si>
  <si>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</si>
  <si>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</si>
  <si>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</si>
  <si>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</si>
  <si>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</si>
  <si>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</si>
  <si>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</si>
  <si>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</si>
  <si>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</si>
  <si>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</si>
  <si>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</si>
  <si>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</si>
  <si>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</si>
  <si>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</si>
  <si>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</si>
  <si>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</si>
  <si>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</si>
  <si>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</si>
  <si>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</si>
  <si>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</si>
  <si>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</si>
  <si>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</si>
  <si>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</si>
  <si>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</si>
  <si>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</si>
  <si>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</si>
  <si>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</si>
  <si>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</si>
  <si>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</si>
  <si>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</si>
  <si>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</si>
  <si>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</si>
  <si>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</si>
  <si>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</si>
  <si>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</si>
  <si>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</si>
  <si>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</si>
  <si>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</si>
  <si>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</si>
  <si>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</si>
  <si>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</si>
  <si>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</si>
  <si>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</si>
  <si>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</si>
  <si>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</si>
  <si>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</si>
  <si>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</si>
  <si>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</si>
  <si>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</si>
  <si>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</si>
  <si>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</si>
  <si>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</si>
  <si>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</si>
  <si>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</si>
  <si>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</si>
  <si>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</si>
  <si>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</si>
  <si>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</si>
  <si>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</si>
  <si>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</si>
  <si>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</si>
  <si>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</si>
  <si>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</si>
  <si>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</si>
  <si>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</si>
  <si>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</si>
  <si>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</si>
  <si>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</si>
  <si>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</si>
  <si>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</si>
  <si>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</si>
  <si>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</si>
  <si>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</si>
  <si>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</si>
  <si>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</si>
  <si>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</si>
  <si>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</si>
  <si>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</si>
  <si>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</si>
  <si>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</si>
  <si>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</si>
  <si>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</si>
  <si>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</si>
  <si>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</si>
  <si>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</si>
  <si>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</si>
  <si>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</si>
  <si>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</si>
  <si>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</si>
  <si>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</si>
  <si>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</si>
  <si>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</si>
  <si>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</si>
  <si>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</si>
  <si>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</si>
  <si>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</si>
  <si>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</si>
  <si>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</si>
  <si>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</si>
  <si>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</si>
  <si>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</si>
  <si>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</si>
  <si>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</si>
  <si>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</si>
  <si>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</si>
  <si>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</si>
  <si>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</si>
  <si>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</si>
  <si>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</si>
  <si>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</si>
  <si>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</si>
  <si>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</si>
  <si>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</si>
  <si>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</si>
  <si>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</si>
  <si>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</si>
  <si>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</si>
  <si>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</si>
  <si>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</si>
  <si>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</si>
  <si>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</si>
  <si>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</si>
  <si>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</si>
  <si>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</si>
  <si>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</si>
  <si>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</si>
  <si>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</si>
  <si>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</si>
  <si>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</si>
  <si>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</si>
  <si>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</si>
  <si>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</si>
  <si>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</si>
  <si>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</si>
  <si>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</si>
  <si>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</si>
  <si>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</si>
  <si>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</si>
  <si>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</si>
  <si>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</si>
  <si>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</si>
  <si>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</si>
  <si>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</si>
  <si>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</si>
  <si>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</si>
  <si>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</si>
  <si>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</si>
  <si>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</si>
  <si>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</si>
  <si>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</si>
  <si>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</si>
  <si>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</si>
  <si>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</si>
  <si>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</si>
  <si>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</si>
  <si>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</si>
  <si>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</si>
  <si>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</si>
  <si>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</si>
  <si>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</si>
  <si>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</si>
  <si>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</si>
  <si>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</si>
  <si>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</si>
  <si>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</si>
  <si>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</si>
  <si>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</si>
  <si>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</si>
  <si>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</si>
  <si>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</si>
  <si>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</si>
  <si>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</si>
  <si>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</si>
  <si>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</si>
  <si>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</si>
  <si>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</si>
  <si>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</si>
  <si>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</si>
  <si>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</si>
  <si>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</si>
  <si>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</si>
  <si>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</si>
  <si>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</si>
  <si>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</si>
  <si>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</si>
  <si>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</si>
  <si>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</si>
  <si>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</si>
  <si>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</si>
  <si>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</si>
  <si>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</si>
  <si>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</si>
  <si>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</si>
  <si>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</si>
  <si>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</si>
  <si>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</si>
  <si>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</si>
  <si>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</si>
  <si>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</si>
  <si>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</si>
  <si>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</si>
  <si>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</si>
  <si>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</si>
  <si>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</si>
  <si>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</si>
  <si>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</si>
  <si>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</si>
  <si>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</si>
  <si>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</si>
  <si>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</si>
  <si>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</si>
  <si>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</si>
  <si>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</si>
  <si>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</si>
  <si>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</si>
  <si>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</si>
  <si>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</si>
  <si>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</si>
  <si>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</si>
  <si>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</si>
  <si>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</si>
  <si>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</si>
  <si>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</si>
  <si>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</si>
  <si>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</si>
  <si>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</si>
  <si>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</si>
  <si>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</si>
  <si>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</si>
  <si>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</si>
  <si>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</si>
  <si>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</si>
  <si>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</si>
  <si>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</si>
  <si>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</si>
  <si>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</si>
  <si>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</si>
  <si>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</si>
  <si>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</si>
  <si>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</si>
  <si>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</si>
  <si>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</si>
  <si>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</si>
  <si>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</si>
  <si>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</si>
  <si>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</si>
  <si>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</si>
  <si>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</si>
  <si>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</si>
  <si>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</si>
  <si>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</si>
  <si>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</si>
  <si>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</si>
  <si>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</si>
  <si>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</si>
  <si>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</si>
  <si>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</si>
  <si>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</si>
  <si>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</si>
  <si>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</si>
  <si>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</si>
  <si>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</si>
  <si>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</si>
  <si>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</si>
  <si>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</si>
  <si>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</si>
  <si>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</si>
  <si>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</si>
  <si>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</si>
  <si>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</si>
  <si>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</si>
  <si>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</si>
  <si>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</si>
  <si>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</si>
  <si>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</si>
  <si>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</si>
  <si>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</si>
  <si>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</si>
  <si>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</si>
  <si>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</si>
  <si>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</si>
  <si>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</si>
  <si>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</si>
  <si>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</si>
  <si>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</si>
  <si>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</si>
  <si>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</si>
  <si>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</si>
  <si>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</si>
  <si>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</si>
  <si>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</si>
  <si>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</si>
  <si>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</si>
  <si>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</si>
  <si>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</si>
  <si>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</si>
  <si>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</si>
  <si>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</si>
  <si>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</si>
  <si>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</si>
  <si>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</si>
  <si>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</si>
  <si>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</si>
  <si>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</si>
  <si>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</si>
  <si>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</si>
  <si>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</si>
  <si>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</si>
  <si>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</si>
  <si>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</si>
  <si>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</si>
  <si>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</si>
  <si>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</si>
  <si>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</si>
  <si>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</si>
  <si>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</si>
  <si>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</si>
  <si>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</si>
  <si>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</si>
  <si>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</si>
  <si>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</si>
  <si>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</si>
  <si>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</si>
  <si>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</si>
  <si>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</si>
  <si>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</si>
  <si>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</si>
  <si>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</si>
  <si>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</si>
  <si>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</si>
  <si>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</si>
  <si>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</si>
  <si>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</si>
  <si>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</si>
  <si>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</si>
  <si>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</si>
  <si>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</si>
  <si>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</si>
  <si>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</si>
  <si>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</si>
  <si>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</si>
  <si>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</si>
  <si>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</si>
  <si>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</si>
  <si>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</si>
  <si>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</si>
  <si>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</si>
  <si>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</si>
  <si>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</si>
  <si>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</si>
  <si>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</si>
  <si>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</si>
  <si>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</si>
  <si>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</si>
  <si>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</si>
  <si>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</si>
  <si>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</si>
  <si>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</si>
  <si>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</si>
  <si>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</si>
  <si>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</si>
  <si>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</si>
  <si>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</si>
  <si>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</si>
  <si>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</si>
  <si>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</si>
  <si>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</si>
  <si>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</si>
  <si>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</si>
  <si>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</si>
  <si>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</si>
  <si>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</si>
  <si>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</si>
  <si>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</si>
  <si>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</si>
  <si>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</si>
  <si>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</si>
  <si>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</si>
  <si>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</si>
  <si>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</si>
  <si>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</si>
  <si>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</si>
  <si>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</si>
  <si>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</si>
  <si>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</si>
  <si>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</si>
  <si>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</si>
  <si>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</si>
  <si>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</si>
  <si>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</si>
  <si>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</si>
  <si>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</si>
  <si>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</si>
  <si>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</si>
  <si>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</si>
  <si>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</si>
  <si>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</si>
  <si>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</si>
  <si>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</si>
  <si>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</si>
  <si>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</si>
  <si>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</si>
  <si>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</si>
  <si>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</si>
  <si>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</si>
  <si>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</si>
  <si>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</si>
  <si>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</si>
  <si>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</si>
  <si>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</si>
  <si>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</si>
  <si>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</si>
  <si>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</si>
  <si>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</si>
  <si>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</si>
  <si>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</si>
  <si>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</si>
  <si>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</si>
  <si>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</si>
  <si>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</si>
  <si>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</si>
  <si>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</si>
  <si>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</si>
  <si>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</si>
  <si>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</si>
  <si>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</si>
  <si>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</si>
  <si>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</si>
  <si>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</si>
  <si>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</si>
  <si>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</si>
  <si>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</si>
  <si>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</si>
  <si>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</si>
  <si>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</si>
  <si>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</si>
  <si>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</si>
  <si>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</si>
  <si>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</si>
  <si>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</si>
  <si>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</si>
  <si>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</si>
  <si>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</si>
  <si>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</si>
  <si>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</si>
  <si>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</si>
  <si>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</si>
  <si>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</si>
  <si>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</si>
  <si>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</si>
  <si>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</si>
  <si>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</si>
  <si>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</si>
  <si>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</si>
  <si>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</si>
  <si>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</si>
  <si>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</si>
  <si>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</si>
  <si>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</si>
  <si>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</si>
  <si>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</si>
  <si>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</si>
  <si>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</si>
  <si>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</si>
  <si>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</si>
  <si>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</si>
  <si>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</si>
  <si>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</si>
  <si>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</si>
  <si>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</si>
  <si>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</si>
  <si>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</si>
  <si>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</si>
  <si>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</si>
  <si>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</si>
  <si>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</si>
  <si>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</si>
  <si>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</si>
  <si>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</si>
  <si>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</si>
  <si>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</si>
  <si>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</si>
  <si>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</si>
  <si>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</si>
  <si>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</si>
  <si>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</si>
  <si>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</si>
  <si>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</si>
  <si>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</si>
  <si>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</si>
  <si>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</si>
  <si>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</si>
  <si>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</si>
  <si>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</si>
  <si>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</si>
  <si>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</si>
  <si>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</si>
  <si>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</si>
  <si>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</si>
  <si>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</si>
  <si>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</si>
  <si>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</si>
  <si>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</si>
  <si>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</si>
  <si>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</si>
  <si>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</si>
  <si>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</si>
  <si>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</si>
  <si>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</si>
  <si>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</si>
  <si>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</si>
  <si>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</si>
  <si>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</si>
  <si>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</si>
  <si>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</si>
  <si>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</si>
  <si>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</si>
  <si>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</si>
  <si>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</si>
  <si>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</si>
  <si>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</si>
  <si>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</si>
  <si>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</si>
  <si>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</si>
  <si>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</si>
  <si>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</si>
  <si>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</si>
  <si>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</si>
  <si>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</si>
  <si>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</si>
  <si>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</si>
  <si>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</si>
  <si>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</si>
  <si>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</si>
  <si>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</si>
  <si>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</si>
  <si>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</si>
  <si>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</si>
  <si>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</si>
  <si>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</si>
  <si>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</si>
  <si>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</si>
  <si>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</si>
  <si>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</si>
  <si>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</si>
  <si>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</si>
  <si>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</si>
  <si>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</si>
  <si>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</si>
  <si>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</si>
  <si>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</si>
  <si>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</si>
  <si>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</si>
  <si>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</si>
  <si>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</si>
  <si>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</si>
  <si>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</si>
  <si>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</si>
  <si>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</si>
  <si>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</si>
  <si>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</si>
  <si>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</si>
  <si>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</si>
  <si>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</si>
  <si>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</si>
  <si>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</si>
  <si>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</si>
  <si>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</si>
  <si>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</si>
  <si>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</si>
  <si>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</si>
  <si>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</si>
  <si>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</si>
  <si>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</si>
  <si>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</si>
  <si>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</si>
  <si>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</si>
  <si>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</si>
  <si>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</si>
  <si>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</si>
  <si>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</si>
  <si>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</si>
  <si>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</si>
  <si>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</si>
  <si>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</si>
  <si>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</si>
  <si>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</si>
  <si>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</si>
  <si>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</si>
  <si>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</si>
  <si>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</si>
  <si>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</si>
  <si>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</si>
  <si>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</si>
  <si>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</si>
  <si>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</si>
  <si>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</si>
  <si>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</si>
  <si>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</si>
  <si>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</si>
  <si>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</si>
  <si>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</si>
  <si>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</si>
  <si>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</si>
  <si>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</si>
  <si>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</si>
  <si>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</si>
  <si>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</si>
  <si>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</si>
  <si>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</si>
  <si>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</si>
  <si>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</si>
  <si>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</si>
  <si>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</si>
  <si>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</si>
  <si>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</si>
  <si>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</si>
  <si>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</si>
  <si>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</si>
  <si>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</si>
  <si>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</si>
  <si>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</si>
  <si>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</si>
  <si>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</si>
  <si>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</si>
  <si>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</si>
  <si>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</si>
  <si>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</si>
  <si>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</si>
  <si>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</si>
  <si>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</si>
  <si>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</si>
  <si>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</si>
  <si>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</si>
  <si>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</si>
  <si>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</si>
  <si>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</si>
  <si>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</si>
  <si>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</si>
  <si>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</si>
  <si>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</si>
  <si>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</si>
  <si>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</si>
  <si>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</si>
  <si>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</si>
  <si>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</si>
  <si>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</si>
  <si>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</si>
  <si>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</si>
  <si>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</si>
  <si>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</si>
  <si>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</si>
  <si>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</si>
  <si>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</si>
  <si>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</si>
  <si>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</si>
  <si>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</si>
  <si>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</si>
  <si>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</si>
  <si>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</si>
  <si>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</si>
  <si>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</si>
  <si>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</si>
  <si>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</si>
  <si>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</si>
  <si>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</si>
  <si>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</si>
  <si>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</si>
  <si>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</si>
  <si>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</si>
  <si>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</si>
  <si>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</si>
  <si>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</si>
  <si>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</si>
  <si>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</si>
  <si>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</si>
  <si>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</si>
  <si>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</si>
  <si>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</si>
  <si>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</si>
  <si>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</si>
  <si>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</si>
  <si>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</si>
  <si>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</si>
  <si>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</si>
  <si>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</si>
  <si>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</si>
  <si>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</si>
  <si>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</si>
  <si>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</si>
  <si>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</si>
  <si>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</si>
  <si>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</si>
  <si>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</si>
  <si>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</si>
  <si>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</si>
  <si>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</si>
  <si>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</si>
  <si>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</si>
  <si>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</si>
  <si>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</si>
  <si>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</si>
  <si>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</si>
  <si>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</si>
  <si>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</si>
  <si>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</si>
  <si>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</si>
  <si>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</si>
  <si>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</si>
  <si>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</si>
  <si>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</si>
  <si>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</si>
  <si>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</si>
  <si>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</si>
  <si>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</si>
  <si>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</si>
  <si>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</si>
  <si>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</si>
  <si>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</si>
  <si>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</si>
  <si>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</si>
  <si>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</si>
  <si>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</si>
  <si>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</si>
  <si>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</si>
  <si>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</si>
  <si>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</si>
  <si>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</si>
  <si>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</si>
  <si>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</si>
  <si>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</si>
  <si>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</si>
  <si>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</si>
  <si>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</si>
  <si>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</si>
  <si>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</si>
  <si>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</si>
  <si>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</si>
  <si>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</si>
  <si>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</si>
  <si>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</si>
  <si>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</si>
  <si>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</si>
  <si>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</si>
  <si>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</si>
  <si>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</si>
  <si>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</si>
  <si>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</si>
  <si>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</si>
  <si>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</si>
  <si>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</si>
  <si>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</si>
  <si>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</si>
  <si>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</si>
  <si>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</si>
  <si>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</si>
  <si>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</si>
  <si>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</si>
  <si>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</si>
  <si>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</si>
  <si>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</si>
  <si>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</si>
  <si>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</si>
  <si>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</si>
  <si>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</si>
  <si>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</si>
  <si>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</si>
  <si>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</si>
  <si>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</si>
  <si>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</si>
  <si>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</si>
  <si>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</si>
  <si>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</si>
  <si>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</si>
  <si>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</si>
  <si>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</si>
  <si>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</si>
  <si>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</si>
  <si>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</si>
  <si>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</si>
  <si>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</si>
  <si>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</si>
  <si>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</si>
  <si>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</si>
  <si>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</si>
  <si>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</si>
  <si>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</si>
  <si>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</si>
  <si>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</si>
  <si>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</si>
  <si>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</si>
  <si>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</si>
  <si>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</si>
  <si>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</si>
  <si>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</si>
  <si>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</si>
  <si>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</si>
  <si>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</si>
  <si>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</si>
  <si>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</si>
  <si>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</si>
  <si>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</si>
  <si>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</si>
  <si>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</si>
  <si>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</si>
  <si>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</si>
  <si>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</si>
  <si>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</si>
  <si>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</si>
  <si>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</si>
  <si>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</si>
  <si>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</si>
  <si>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</si>
  <si>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</si>
  <si>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</si>
  <si>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</si>
  <si>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</si>
  <si>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</si>
  <si>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</si>
  <si>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</si>
  <si>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</si>
  <si>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</si>
  <si>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</si>
  <si>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</si>
  <si>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</si>
  <si>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</si>
  <si>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</si>
  <si>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</si>
  <si>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</si>
  <si>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</si>
  <si>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</si>
  <si>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</si>
  <si>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</si>
  <si>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</si>
  <si>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</si>
  <si>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</si>
  <si>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</si>
  <si>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</si>
  <si>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</si>
  <si>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</si>
  <si>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</si>
  <si>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</si>
  <si>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</si>
  <si>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</si>
  <si>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</si>
  <si>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</si>
  <si>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</si>
  <si>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</si>
  <si>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</si>
  <si>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</si>
  <si>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</si>
  <si>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</si>
  <si>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</si>
  <si>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</si>
  <si>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</si>
  <si>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</si>
  <si>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</si>
  <si>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</si>
  <si>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</si>
  <si>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</si>
  <si>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</si>
  <si>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</si>
  <si>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</si>
  <si>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</si>
  <si>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</si>
  <si>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</si>
  <si>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</si>
  <si>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</si>
  <si>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</si>
  <si>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</si>
  <si>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</si>
  <si>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</si>
  <si>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</si>
  <si>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</si>
  <si>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</si>
  <si>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</si>
  <si>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</si>
  <si>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</si>
  <si>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</si>
  <si>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</si>
  <si>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</si>
  <si>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</si>
  <si>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</si>
  <si>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</si>
  <si>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</si>
  <si>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</si>
  <si>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</si>
  <si>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</si>
  <si>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</si>
  <si>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</si>
  <si>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</si>
  <si>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</si>
  <si>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</si>
  <si>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</si>
  <si>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</si>
  <si>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</si>
  <si>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</si>
  <si>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</si>
  <si>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</si>
  <si>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</si>
  <si>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</si>
  <si>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</si>
  <si>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</si>
  <si>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</si>
  <si>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</si>
  <si>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</si>
  <si>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</si>
  <si>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</si>
  <si>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</si>
  <si>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</si>
  <si>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</si>
  <si>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</si>
  <si>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</si>
  <si>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</si>
  <si>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</si>
  <si>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</si>
  <si>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</si>
  <si>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</si>
  <si>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</si>
  <si>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</si>
  <si>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</si>
  <si>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</si>
  <si>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</si>
  <si>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</si>
  <si>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</si>
  <si>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</si>
  <si>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</si>
  <si>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</si>
  <si>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</si>
  <si>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</si>
  <si>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</si>
  <si>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</si>
  <si>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</si>
  <si>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</si>
  <si>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</si>
  <si>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</si>
  <si>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</si>
  <si>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</si>
  <si>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</si>
  <si>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</si>
  <si>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</si>
  <si>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</si>
  <si>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</si>
  <si>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</si>
  <si>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</si>
  <si>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</si>
  <si>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</si>
  <si>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</si>
  <si>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</si>
  <si>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</si>
  <si>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</si>
  <si>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</si>
  <si>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</si>
  <si>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</si>
  <si>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</si>
  <si>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</si>
  <si>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</si>
  <si>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</si>
  <si>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</si>
  <si>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</si>
  <si>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</si>
  <si>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</si>
  <si>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</si>
  <si>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</si>
  <si>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</si>
  <si>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</si>
  <si>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</si>
  <si>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</si>
  <si>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</si>
  <si>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</si>
  <si>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</si>
  <si>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</si>
  <si>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</si>
  <si>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</si>
  <si>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</si>
  <si>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</si>
  <si>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</si>
  <si>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</si>
  <si>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</si>
  <si>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</si>
  <si>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</si>
  <si>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</si>
  <si>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</si>
  <si>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</si>
  <si>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</si>
  <si>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</si>
  <si>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</si>
  <si>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</si>
  <si>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</si>
  <si>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</si>
  <si>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</si>
  <si>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</si>
  <si>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</si>
  <si>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</si>
  <si>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</si>
  <si>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</si>
  <si>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</si>
  <si>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</si>
  <si>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</si>
  <si>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</si>
  <si>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</si>
  <si>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</si>
  <si>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</si>
  <si>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</si>
  <si>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</si>
  <si>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</si>
  <si>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</si>
  <si>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</si>
  <si>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</si>
  <si>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</si>
  <si>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</si>
  <si>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</si>
  <si>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</si>
  <si>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</si>
  <si>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</si>
  <si>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</si>
  <si>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</si>
  <si>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</si>
  <si>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</si>
  <si>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</si>
  <si>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</si>
  <si>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</si>
  <si>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</si>
  <si>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</si>
  <si>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</si>
  <si>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</si>
  <si>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</si>
  <si>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</si>
  <si>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</si>
  <si>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</si>
  <si>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</si>
  <si>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</si>
  <si>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</si>
  <si>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</si>
  <si>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</si>
  <si>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</si>
  <si>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</si>
  <si>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</si>
  <si>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</si>
  <si>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</si>
  <si>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</si>
  <si>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</si>
  <si>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</si>
  <si>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</si>
  <si>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</si>
  <si>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</si>
  <si>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</si>
  <si>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</si>
  <si>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</si>
  <si>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</si>
  <si>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</si>
  <si>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</si>
  <si>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</si>
  <si>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</si>
  <si>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</si>
  <si>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</si>
  <si>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</si>
  <si>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</si>
  <si>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</si>
  <si>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</si>
  <si>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</si>
  <si>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</si>
  <si>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</si>
  <si>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</si>
  <si>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</si>
  <si>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</si>
  <si>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</si>
  <si>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</si>
  <si>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</si>
  <si>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</si>
  <si>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</si>
  <si>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</si>
  <si>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</si>
  <si>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</si>
  <si>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</si>
  <si>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</si>
  <si>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</si>
  <si>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</si>
  <si>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</si>
  <si>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</si>
  <si>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</si>
  <si>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</si>
  <si>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</si>
  <si>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</si>
  <si>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</si>
  <si>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</si>
  <si>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</si>
  <si>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</si>
  <si>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</si>
  <si>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</si>
  <si>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</si>
  <si>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</si>
  <si>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</si>
  <si>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</si>
  <si>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</si>
  <si>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</si>
  <si>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</si>
  <si>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</si>
  <si>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</si>
  <si>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</si>
  <si>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</si>
  <si>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</si>
  <si>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</si>
  <si>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</si>
  <si>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</si>
  <si>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</si>
  <si>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</si>
  <si>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</si>
  <si>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</si>
  <si>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</si>
  <si>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</si>
  <si>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</si>
  <si>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</si>
  <si>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</si>
  <si>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</si>
  <si>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</si>
  <si>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</si>
  <si>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</si>
  <si>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</si>
  <si>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</si>
  <si>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</si>
  <si>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</si>
  <si>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</si>
  <si>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</si>
  <si>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</si>
  <si>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</si>
  <si>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</si>
  <si>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</si>
  <si>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</si>
  <si>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</si>
  <si>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</si>
  <si>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</si>
  <si>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</si>
  <si>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</si>
  <si>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</si>
  <si>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</si>
  <si>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</si>
  <si>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</si>
  <si>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</si>
  <si>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</si>
  <si>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</si>
  <si>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</si>
  <si>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</si>
  <si>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</si>
  <si>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</si>
  <si>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</si>
  <si>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</si>
  <si>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</si>
  <si>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</si>
  <si>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</si>
  <si>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</si>
  <si>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</si>
  <si>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</si>
  <si>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</si>
  <si>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</si>
  <si>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</si>
  <si>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</si>
  <si>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</si>
  <si>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</si>
  <si>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</si>
  <si>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</si>
  <si>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</si>
  <si>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</si>
  <si>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</si>
  <si>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</si>
  <si>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</si>
  <si>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</si>
  <si>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</si>
  <si>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</si>
  <si>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</si>
  <si>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</si>
  <si>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</si>
  <si>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</si>
  <si>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</si>
  <si>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</si>
  <si>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</si>
  <si>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</si>
  <si>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</si>
  <si>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</si>
  <si>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</si>
  <si>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</si>
  <si>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</si>
  <si>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</si>
  <si>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</si>
  <si>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</si>
  <si>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</si>
  <si>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</si>
  <si>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</si>
  <si>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</si>
  <si>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</si>
  <si>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</si>
  <si>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</si>
  <si>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</si>
  <si>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</si>
  <si>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</si>
  <si>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</si>
  <si>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</si>
  <si>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</si>
  <si>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</si>
  <si>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</si>
  <si>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</si>
  <si>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</si>
  <si>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</si>
  <si>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</si>
  <si>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</si>
  <si>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</si>
  <si>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</si>
  <si>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</si>
  <si>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</si>
  <si>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</si>
  <si>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</si>
  <si>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</si>
  <si>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</si>
  <si>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</si>
  <si>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</si>
  <si>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</si>
  <si>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</si>
  <si>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</si>
  <si>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</si>
  <si>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</si>
  <si>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</si>
  <si>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</si>
  <si>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</si>
  <si>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</si>
  <si>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</si>
  <si>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</si>
  <si>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</si>
  <si>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</si>
  <si>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</si>
  <si>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</si>
  <si>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</si>
  <si>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</si>
  <si>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</si>
  <si>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</si>
  <si>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</si>
  <si>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</si>
  <si>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</si>
  <si>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</si>
  <si>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</si>
  <si>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</si>
  <si>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</si>
  <si>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</si>
  <si>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</si>
  <si>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</si>
  <si>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</si>
  <si>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</si>
  <si>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</si>
  <si>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</si>
  <si>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</si>
  <si>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</si>
  <si>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</si>
  <si>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</si>
  <si>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</si>
  <si>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</si>
  <si>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</si>
  <si>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</si>
  <si>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</si>
  <si>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</si>
  <si>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</si>
  <si>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</si>
  <si>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</si>
  <si>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</si>
  <si>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</si>
  <si>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</si>
  <si>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</si>
  <si>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</si>
  <si>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</si>
  <si>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</si>
  <si>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</si>
  <si>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</si>
  <si>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</si>
  <si>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</si>
  <si>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</si>
  <si>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</si>
  <si>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</si>
  <si>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</si>
  <si>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</si>
  <si>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</si>
  <si>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</si>
  <si>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</si>
  <si>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</si>
  <si>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</si>
  <si>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</si>
  <si>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</si>
  <si>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</si>
  <si>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</si>
  <si>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</si>
  <si>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</si>
  <si>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</si>
  <si>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</si>
  <si>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</si>
  <si>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</si>
  <si>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</si>
  <si>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</si>
  <si>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</si>
  <si>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</si>
  <si>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</si>
  <si>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</si>
  <si>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</si>
  <si>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</si>
  <si>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</si>
  <si>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</si>
  <si>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</si>
  <si>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</si>
  <si>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</si>
  <si>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</si>
  <si>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</si>
  <si>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</si>
  <si>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</si>
  <si>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</si>
  <si>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</si>
  <si>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</si>
  <si>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</si>
  <si>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</si>
  <si>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</si>
  <si>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</si>
  <si>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</si>
  <si>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</si>
  <si>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</si>
  <si>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</si>
  <si>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</si>
  <si>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</si>
  <si>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</si>
  <si>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</si>
  <si>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</si>
  <si>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</si>
  <si>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</si>
  <si>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</si>
  <si>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</si>
  <si>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</si>
  <si>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</si>
  <si>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</si>
  <si>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</si>
  <si>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</si>
  <si>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</si>
  <si>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</si>
  <si>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</si>
  <si>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</si>
  <si>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</si>
  <si>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</si>
  <si>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</si>
  <si>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</si>
  <si>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</si>
  <si>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</si>
  <si>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</si>
  <si>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</si>
  <si>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</si>
  <si>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</si>
  <si>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</si>
  <si>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</si>
  <si>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</si>
  <si>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</si>
  <si>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</si>
  <si>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</si>
  <si>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</si>
  <si>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</si>
  <si>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</si>
  <si>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</si>
  <si>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</si>
  <si>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</si>
  <si>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</si>
  <si>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</si>
  <si>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</si>
  <si>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</si>
  <si>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</si>
  <si>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</si>
  <si>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</si>
  <si>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</si>
  <si>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</si>
  <si>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</si>
  <si>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</si>
  <si>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</si>
  <si>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</si>
  <si>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</si>
  <si>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</si>
  <si>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</si>
  <si>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</si>
  <si>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</si>
  <si>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</si>
  <si>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</si>
  <si>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</si>
  <si>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</si>
  <si>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</si>
  <si>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</si>
  <si>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</si>
  <si>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</si>
  <si>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</si>
  <si>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</si>
  <si>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</si>
  <si>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</si>
  <si>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</si>
  <si>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</si>
  <si>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</si>
  <si>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</si>
  <si>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</si>
  <si>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</si>
  <si>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</si>
  <si>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</si>
  <si>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</si>
  <si>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</si>
  <si>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</si>
  <si>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</si>
  <si>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</si>
  <si>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</si>
  <si>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</si>
  <si>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</si>
  <si>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</si>
  <si>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</si>
  <si>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</si>
  <si>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</si>
  <si>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</si>
  <si>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</si>
  <si>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</si>
  <si>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</si>
  <si>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</si>
  <si>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</si>
  <si>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</si>
  <si>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</si>
  <si>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</si>
  <si>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</si>
  <si>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</si>
  <si>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</si>
  <si>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</si>
  <si>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</si>
  <si>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</si>
  <si>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</si>
  <si>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</si>
  <si>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</si>
  <si>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</si>
  <si>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</si>
  <si>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</si>
  <si>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</si>
  <si>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</si>
  <si>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</si>
  <si>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</si>
  <si>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</si>
  <si>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</si>
  <si>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</si>
  <si>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</si>
  <si>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</si>
  <si>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</si>
  <si>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</si>
  <si>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</si>
  <si>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</si>
  <si>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</si>
  <si>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</si>
  <si>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</si>
  <si>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</si>
  <si>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</si>
  <si>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</si>
  <si>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</si>
  <si>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</si>
  <si>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</si>
  <si>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</si>
  <si>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</si>
  <si>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</si>
  <si>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</si>
  <si>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</si>
  <si>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</si>
  <si>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</si>
  <si>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</si>
  <si>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</si>
  <si>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</si>
  <si>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</si>
  <si>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</si>
  <si>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</si>
  <si>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</si>
  <si>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</si>
  <si>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</si>
  <si>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</si>
  <si>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</si>
  <si>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</si>
  <si>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</si>
  <si>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</si>
  <si>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</si>
  <si>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</si>
  <si>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</si>
  <si>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</si>
  <si>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</si>
  <si>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</si>
  <si>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</si>
  <si>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</si>
  <si>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</si>
  <si>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</si>
  <si>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</si>
  <si>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</si>
  <si>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</si>
  <si>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</si>
  <si>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</si>
  <si>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</si>
  <si>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</si>
  <si>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</si>
  <si>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</si>
  <si>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</si>
  <si>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</si>
  <si>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</si>
  <si>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</si>
  <si>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</si>
  <si>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</si>
  <si>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</si>
  <si>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</si>
  <si>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</si>
  <si>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</si>
  <si>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</si>
  <si>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</si>
  <si>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</si>
  <si>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</si>
  <si>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</si>
  <si>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</si>
  <si>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</si>
  <si>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</si>
  <si>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</si>
  <si>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</si>
  <si>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</si>
  <si>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</si>
  <si>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</si>
  <si>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</si>
  <si>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</si>
  <si>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</si>
  <si>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</si>
  <si>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</si>
  <si>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</si>
  <si>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</si>
  <si>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</si>
  <si>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</si>
  <si>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</si>
  <si>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</si>
  <si>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</si>
  <si>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</si>
  <si>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</si>
  <si>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</si>
  <si>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</si>
  <si>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</si>
  <si>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</si>
  <si>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</si>
  <si>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</si>
  <si>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</si>
  <si>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</si>
  <si>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</si>
  <si>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</si>
  <si>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</si>
  <si>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</si>
  <si>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</si>
  <si>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</si>
  <si>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</si>
  <si>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</si>
  <si>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</si>
  <si>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</si>
  <si>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</si>
  <si>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</si>
  <si>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</si>
  <si>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</si>
  <si>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</si>
  <si>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</si>
  <si>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</si>
  <si>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</si>
  <si>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</si>
  <si>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</si>
  <si>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</si>
  <si>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</si>
  <si>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</si>
  <si>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</si>
  <si>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</si>
  <si>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</si>
  <si>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</si>
  <si>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</si>
  <si>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</si>
  <si>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</si>
  <si>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</si>
  <si>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</si>
  <si>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</si>
  <si>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</si>
  <si>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</si>
  <si>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</si>
  <si>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</si>
  <si>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</si>
  <si>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</si>
  <si>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</si>
  <si>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</si>
  <si>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</si>
  <si>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</si>
  <si>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</si>
  <si>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</si>
  <si>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</si>
  <si>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</si>
  <si>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</si>
  <si>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</si>
  <si>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</si>
  <si>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</si>
  <si>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</si>
  <si>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</si>
  <si>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</si>
  <si>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</si>
  <si>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</si>
  <si>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</si>
  <si>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</si>
  <si>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</si>
  <si>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</si>
  <si>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</si>
  <si>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</si>
  <si>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</si>
  <si>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</si>
  <si>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</si>
  <si>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</si>
  <si>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</si>
  <si>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</si>
  <si>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</si>
  <si>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</si>
  <si>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</si>
  <si>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</si>
  <si>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</si>
  <si>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</si>
  <si>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</si>
  <si>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</si>
  <si>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</si>
  <si>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</si>
  <si>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</si>
  <si>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</si>
  <si>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</si>
  <si>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</si>
  <si>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</si>
  <si>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</si>
  <si>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</si>
  <si>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</si>
  <si>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</si>
  <si>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</si>
  <si>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</si>
  <si>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</si>
  <si>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</si>
  <si>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</si>
  <si>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</si>
  <si>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</si>
  <si>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</si>
  <si>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</si>
  <si>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</si>
  <si>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</si>
  <si>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</si>
  <si>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</si>
  <si>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</si>
  <si>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</si>
  <si>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</si>
  <si>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</si>
  <si>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</si>
  <si>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</si>
  <si>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</si>
  <si>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</si>
  <si>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</si>
  <si>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</si>
  <si>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</si>
  <si>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</si>
  <si>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</si>
  <si>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</si>
  <si>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</si>
  <si>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</si>
  <si>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</si>
  <si>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</si>
  <si>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</si>
  <si>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</si>
  <si>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</si>
  <si>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</si>
  <si>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</si>
  <si>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</si>
  <si>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</si>
  <si>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</si>
  <si>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</si>
  <si>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</si>
  <si>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</si>
  <si>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</si>
  <si>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</si>
  <si>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</si>
  <si>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</si>
  <si>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</si>
  <si>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</si>
  <si>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</si>
  <si>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</si>
  <si>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</si>
  <si>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</si>
  <si>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</si>
  <si>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</si>
  <si>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</si>
  <si>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</si>
  <si>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</si>
  <si>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</si>
  <si>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</si>
  <si>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</si>
  <si>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</si>
  <si>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</si>
  <si>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</si>
  <si>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</si>
  <si>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</si>
  <si>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</si>
  <si>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</si>
  <si>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</si>
  <si>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</si>
  <si>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</si>
  <si>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</si>
  <si>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</si>
  <si>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</si>
  <si>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</si>
  <si>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</si>
  <si>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</si>
  <si>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</si>
  <si>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</si>
  <si>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</si>
  <si>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</si>
  <si>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</si>
  <si>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</si>
  <si>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</si>
  <si>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</si>
  <si>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</si>
  <si>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</si>
  <si>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</si>
  <si>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</si>
  <si>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</si>
  <si>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</si>
  <si>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</si>
  <si>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</si>
  <si>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</si>
  <si>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</si>
  <si>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</si>
  <si>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</si>
  <si>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</si>
  <si>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</si>
  <si>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</si>
  <si>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</si>
  <si>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</si>
  <si>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</si>
  <si>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</si>
  <si>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</si>
  <si>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</si>
  <si>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</si>
  <si>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</si>
  <si>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</si>
  <si>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</si>
  <si>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</si>
  <si>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</si>
  <si>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</si>
  <si>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</si>
  <si>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</si>
  <si>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</si>
  <si>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</si>
  <si>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</si>
  <si>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</si>
  <si>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</si>
  <si>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</si>
  <si>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</si>
  <si>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</si>
  <si>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</si>
  <si>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</si>
  <si>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</si>
  <si>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</si>
  <si>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</si>
  <si>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</si>
  <si>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</si>
  <si>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</si>
  <si>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</si>
  <si>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</si>
  <si>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</si>
  <si>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</si>
  <si>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</si>
  <si>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</si>
  <si>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</si>
  <si>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</si>
  <si>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</si>
  <si>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</si>
  <si>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</si>
  <si>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</si>
  <si>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</si>
  <si>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</si>
  <si>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</si>
  <si>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</si>
  <si>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</si>
  <si>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</si>
  <si>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</si>
  <si>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</si>
  <si>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</si>
  <si>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</si>
  <si>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</si>
  <si>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</si>
  <si>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</si>
  <si>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</si>
  <si>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</si>
  <si>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</si>
  <si>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</si>
  <si>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</si>
  <si>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</si>
  <si>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</si>
  <si>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</si>
  <si>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</si>
  <si>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</si>
  <si>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</si>
  <si>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</si>
  <si>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</si>
  <si>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</si>
  <si>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</si>
  <si>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</si>
  <si>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</si>
  <si>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</si>
  <si>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</si>
  <si>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</si>
  <si>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</si>
  <si>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</si>
  <si>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</si>
  <si>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</si>
  <si>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</si>
  <si>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</si>
  <si>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</si>
  <si>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</si>
  <si>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</si>
  <si>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</si>
  <si>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</si>
  <si>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</si>
  <si>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</si>
  <si>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</si>
  <si>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</si>
  <si>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</si>
  <si>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</si>
  <si>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</si>
  <si>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</si>
  <si>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</si>
  <si>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</si>
  <si>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</si>
  <si>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</si>
  <si>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</si>
  <si>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</si>
  <si>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</si>
  <si>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</si>
  <si>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</si>
  <si>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</si>
  <si>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</si>
  <si>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</si>
  <si>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</si>
  <si>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</si>
  <si>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</si>
  <si>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</si>
  <si>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</si>
  <si>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</si>
  <si>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</si>
  <si>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</si>
  <si>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</si>
  <si>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</si>
  <si>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</si>
  <si>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</si>
  <si>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</si>
  <si>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</si>
  <si>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</si>
  <si>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</si>
  <si>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</si>
  <si>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</si>
  <si>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</si>
  <si>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</si>
  <si>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</si>
  <si>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</si>
  <si>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</si>
  <si>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</si>
  <si>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</si>
  <si>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</si>
  <si>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</si>
  <si>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</si>
  <si>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</si>
  <si>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</si>
  <si>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</si>
  <si>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</si>
  <si>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</si>
  <si>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</si>
  <si>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</si>
  <si>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</si>
  <si>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</si>
  <si>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</si>
  <si>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</si>
  <si>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</si>
  <si>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</si>
  <si>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</si>
  <si>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</si>
  <si>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</si>
  <si>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</si>
  <si>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</si>
  <si>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</si>
  <si>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</si>
  <si>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</si>
  <si>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</si>
  <si>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</si>
  <si>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</si>
  <si>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</si>
  <si>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</si>
  <si>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</si>
  <si>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</si>
  <si>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</si>
  <si>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</si>
  <si>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</si>
  <si>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</si>
  <si>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</si>
  <si>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</si>
  <si>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</si>
  <si>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</si>
  <si>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</si>
  <si>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</si>
  <si>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</si>
  <si>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</si>
  <si>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</si>
  <si>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</si>
  <si>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</si>
  <si>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</si>
  <si>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</si>
  <si>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</si>
  <si>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</si>
  <si>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</si>
  <si>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</si>
  <si>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</si>
  <si>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</si>
  <si>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</si>
  <si>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</si>
  <si>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</si>
  <si>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</si>
  <si>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</si>
  <si>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</si>
  <si>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</si>
  <si>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</si>
  <si>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</si>
  <si>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</si>
  <si>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</si>
  <si>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</si>
  <si>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</si>
  <si>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</si>
  <si>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</si>
  <si>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</si>
  <si>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</si>
  <si>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</si>
  <si>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</si>
  <si>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</si>
  <si>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</si>
  <si>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</si>
  <si>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</si>
  <si>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</si>
  <si>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</si>
  <si>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</si>
  <si>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</si>
  <si>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</si>
  <si>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</si>
  <si>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</si>
  <si>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</si>
  <si>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</si>
  <si>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</si>
  <si>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</si>
  <si>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</si>
  <si>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</si>
  <si>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</si>
  <si>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</si>
  <si>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</si>
  <si>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</si>
  <si>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</si>
  <si>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</si>
  <si>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</si>
  <si>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</si>
  <si>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</si>
  <si>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</si>
  <si>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</si>
  <si>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</si>
  <si>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</si>
  <si>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</si>
  <si>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</si>
  <si>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</si>
  <si>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</si>
  <si>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</si>
  <si>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</si>
  <si>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</si>
  <si>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</si>
  <si>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</si>
  <si>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</si>
  <si>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</si>
  <si>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</si>
  <si>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</si>
  <si>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</si>
  <si>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</si>
  <si>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</si>
  <si>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</si>
  <si>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</si>
  <si>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</si>
  <si>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</si>
  <si>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</si>
  <si>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</si>
  <si>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</si>
  <si>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</si>
  <si>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</si>
  <si>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</si>
  <si>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</si>
  <si>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</si>
  <si>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</si>
  <si>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</si>
  <si>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</si>
  <si>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</si>
  <si>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</si>
  <si>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</si>
  <si>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</si>
  <si>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</si>
  <si>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</si>
  <si>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</si>
  <si>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</si>
  <si>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</si>
  <si>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</si>
  <si>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</si>
  <si>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</si>
  <si>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</si>
  <si>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</si>
  <si>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</si>
  <si>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</si>
  <si>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</si>
  <si>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</si>
  <si>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</si>
  <si>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</si>
  <si>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</si>
  <si>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</si>
  <si>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</si>
  <si>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</si>
  <si>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</si>
  <si>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</si>
  <si>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</si>
  <si>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</si>
  <si>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</si>
  <si>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</si>
  <si>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</si>
  <si>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</si>
  <si>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</si>
  <si>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</si>
  <si>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</si>
  <si>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</si>
  <si>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</si>
  <si>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</si>
  <si>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</si>
  <si>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</si>
  <si>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</si>
  <si>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</si>
  <si>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</si>
  <si>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</si>
  <si>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</si>
  <si>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</si>
  <si>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</si>
  <si>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</si>
  <si>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</si>
  <si>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</si>
  <si>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</si>
  <si>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</si>
  <si>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</si>
  <si>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</si>
  <si>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</si>
  <si>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</si>
  <si>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</si>
  <si>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</si>
  <si>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</si>
  <si>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</si>
  <si>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</si>
  <si>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</si>
  <si>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</si>
  <si>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</si>
  <si>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</si>
  <si>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</si>
  <si>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</si>
  <si>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</si>
  <si>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</si>
  <si>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</si>
  <si>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</si>
  <si>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</si>
  <si>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</si>
  <si>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</si>
  <si>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</si>
  <si>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</si>
  <si>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</si>
  <si>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</si>
  <si>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</si>
  <si>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</si>
  <si>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</si>
  <si>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</si>
  <si>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</si>
  <si>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</si>
  <si>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</si>
  <si>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</si>
  <si>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</si>
  <si>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</si>
  <si>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</si>
  <si>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</si>
  <si>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</si>
  <si>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</si>
  <si>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</si>
  <si>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</si>
  <si>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</si>
  <si>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</si>
  <si>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</si>
  <si>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</si>
  <si>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</si>
  <si>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</si>
  <si>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</si>
  <si>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</si>
  <si>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</si>
  <si>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</si>
  <si>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</si>
  <si>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</si>
  <si>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</si>
  <si>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</si>
  <si>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</si>
  <si>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</si>
  <si>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</si>
  <si>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</si>
  <si>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</si>
  <si>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</si>
  <si>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</si>
  <si>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</si>
  <si>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</si>
  <si>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</si>
  <si>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</si>
  <si>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</si>
  <si>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</si>
  <si>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</si>
  <si>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</si>
  <si>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</si>
  <si>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</si>
  <si>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</si>
  <si>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</si>
  <si>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</si>
  <si>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</si>
  <si>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</si>
  <si>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</si>
  <si>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</si>
  <si>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</si>
  <si>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</si>
  <si>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</si>
  <si>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</si>
  <si>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</si>
  <si>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</si>
  <si>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</si>
  <si>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</si>
  <si>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</si>
  <si>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</si>
  <si>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</si>
  <si>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</si>
  <si>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</si>
  <si>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</si>
  <si>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</si>
  <si>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</si>
  <si>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</si>
  <si>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</si>
  <si>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</si>
  <si>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</si>
  <si>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</si>
  <si>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</si>
  <si>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</si>
  <si>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</si>
  <si>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</si>
  <si>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</si>
  <si>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</si>
  <si>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</si>
  <si>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</si>
  <si>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</si>
  <si>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</si>
  <si>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</si>
  <si>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</si>
  <si>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</si>
  <si>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</si>
  <si>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</si>
  <si>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</si>
  <si>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</si>
  <si>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</si>
  <si>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</si>
  <si>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</si>
  <si>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</si>
  <si>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</si>
  <si>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</si>
  <si>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</si>
  <si>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</si>
  <si>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</si>
  <si>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</si>
  <si>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</si>
  <si>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</si>
  <si>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</si>
  <si>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</si>
  <si>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</si>
  <si>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</si>
  <si>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</si>
  <si>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</si>
  <si>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</si>
  <si>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</si>
  <si>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</si>
  <si>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</si>
  <si>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</si>
  <si>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</si>
  <si>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</si>
  <si>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</si>
  <si>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</si>
  <si>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</si>
  <si>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</si>
  <si>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</si>
  <si>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</si>
  <si>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</si>
  <si>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</si>
  <si>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</si>
  <si>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</si>
  <si>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</si>
  <si>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</si>
  <si>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</si>
  <si>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</si>
  <si>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</si>
  <si>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</si>
  <si>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</si>
  <si>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</si>
  <si>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</si>
  <si>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</si>
  <si>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</si>
  <si>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</si>
  <si>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</si>
  <si>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</si>
  <si>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</si>
  <si>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</si>
  <si>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</si>
  <si>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</si>
  <si>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</si>
  <si>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</si>
  <si>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</si>
  <si>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</si>
  <si>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</si>
  <si>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</si>
  <si>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</si>
  <si>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</si>
  <si>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</si>
  <si>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</si>
  <si>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</si>
  <si>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</si>
  <si>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</si>
  <si>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</si>
  <si>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</si>
  <si>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</si>
  <si>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</si>
  <si>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</si>
  <si>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</si>
  <si>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</si>
  <si>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</si>
  <si>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</si>
  <si>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</si>
  <si>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</si>
  <si>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</si>
  <si>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</si>
  <si>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</si>
  <si>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</si>
  <si>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</si>
  <si>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</si>
  <si>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</si>
  <si>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</si>
  <si>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</si>
  <si>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</si>
  <si>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</si>
  <si>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</si>
  <si>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</si>
  <si>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</si>
  <si>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</si>
  <si>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</si>
  <si>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</si>
  <si>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</si>
  <si>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</si>
  <si>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</si>
  <si>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</si>
  <si>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</si>
  <si>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</si>
  <si>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</si>
  <si>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</si>
  <si>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</si>
  <si>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</si>
  <si>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</si>
  <si>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</si>
  <si>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</si>
  <si>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</si>
  <si>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</si>
  <si>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</si>
  <si>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</si>
  <si>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</si>
  <si>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</si>
  <si>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</si>
  <si>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</si>
  <si>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</si>
  <si>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</si>
  <si>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</si>
  <si>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</si>
  <si>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</si>
  <si>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</si>
  <si>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</si>
  <si>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</si>
  <si>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</si>
  <si>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</si>
  <si>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</si>
  <si>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</si>
  <si>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</si>
  <si>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</si>
  <si>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</si>
  <si>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</si>
  <si>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</si>
  <si>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</si>
  <si>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</si>
  <si>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</si>
  <si>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</si>
  <si>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</si>
  <si>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</si>
  <si>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</si>
  <si>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</si>
  <si>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</si>
  <si>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</si>
  <si>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</si>
  <si>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</si>
  <si>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</si>
  <si>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</si>
  <si>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</si>
  <si>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</si>
  <si>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</si>
  <si>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</si>
  <si>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</si>
  <si>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</si>
  <si>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</si>
  <si>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</si>
  <si>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</si>
  <si>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</si>
  <si>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</si>
  <si>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</si>
  <si>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</si>
  <si>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</si>
  <si>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</si>
  <si>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</si>
  <si>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</si>
  <si>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</si>
  <si>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</si>
  <si>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</si>
  <si>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</si>
  <si>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</si>
  <si>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</si>
  <si>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</si>
  <si>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</si>
  <si>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</si>
  <si>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</si>
  <si>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</si>
  <si>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</si>
  <si>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</si>
  <si>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</si>
  <si>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</si>
  <si>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</si>
  <si>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</si>
  <si>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</si>
  <si>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</si>
  <si>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</si>
  <si>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</si>
  <si>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</si>
  <si>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</si>
  <si>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</si>
  <si>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</si>
  <si>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</si>
  <si>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</si>
  <si>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</si>
  <si>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</si>
  <si>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</si>
  <si>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</si>
  <si>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</si>
  <si>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</si>
  <si>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</si>
  <si>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</si>
  <si>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</si>
  <si>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</si>
  <si>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</si>
  <si>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</si>
  <si>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</si>
  <si>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</si>
  <si>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</si>
  <si>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</si>
  <si>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</si>
  <si>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</si>
  <si>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</si>
  <si>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</si>
  <si>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</si>
  <si>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</si>
  <si>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</si>
  <si>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</si>
  <si>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</si>
  <si>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</si>
  <si>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</si>
  <si>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</si>
  <si>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</si>
  <si>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</si>
  <si>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</si>
  <si>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</si>
  <si>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</si>
  <si>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</si>
  <si>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</si>
  <si>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</si>
  <si>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</si>
  <si>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</si>
  <si>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</si>
  <si>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</si>
  <si>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</si>
  <si>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</si>
  <si>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</si>
  <si>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</si>
  <si>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</si>
  <si>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</si>
  <si>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</si>
  <si>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</si>
  <si>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</si>
  <si>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</si>
  <si>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</si>
  <si>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</si>
  <si>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</si>
  <si>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</si>
  <si>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</si>
  <si>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</si>
  <si>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</si>
  <si>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</si>
  <si>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</si>
  <si>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</si>
  <si>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</si>
  <si>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</si>
  <si>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</si>
  <si>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</si>
  <si>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</si>
  <si>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</si>
  <si>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</si>
  <si>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</si>
  <si>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</si>
  <si>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</si>
  <si>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</si>
  <si>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</si>
  <si>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</si>
  <si>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</si>
  <si>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</si>
  <si>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</si>
  <si>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</si>
  <si>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</si>
  <si>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</si>
  <si>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</si>
  <si>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</si>
  <si>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</si>
  <si>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</si>
  <si>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</si>
  <si>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</si>
  <si>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</si>
  <si>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</si>
  <si>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</si>
  <si>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</si>
  <si>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</si>
  <si>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</si>
  <si>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</si>
  <si>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</si>
  <si>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</si>
  <si>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</si>
  <si>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</si>
  <si>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</si>
  <si>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</si>
  <si>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</si>
  <si>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</si>
  <si>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</si>
  <si>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</si>
  <si>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</si>
  <si>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</si>
  <si>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</si>
  <si>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</si>
  <si>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</si>
  <si>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</si>
  <si>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</si>
  <si>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</si>
  <si>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</si>
  <si>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</si>
  <si>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</si>
  <si>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</si>
  <si>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</si>
  <si>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</si>
  <si>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</si>
  <si>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</si>
  <si>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</si>
  <si>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</si>
  <si>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</si>
  <si>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</si>
  <si>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</si>
  <si>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</si>
  <si>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</si>
  <si>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</si>
  <si>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</si>
  <si>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</si>
  <si>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</si>
  <si>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</si>
  <si>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</si>
  <si>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</si>
  <si>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</si>
  <si>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</si>
  <si>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</si>
  <si>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</si>
  <si>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</si>
  <si>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</si>
  <si>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</si>
  <si>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</si>
  <si>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</si>
  <si>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</si>
  <si>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</si>
  <si>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</si>
  <si>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</si>
  <si>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</si>
  <si>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</si>
  <si>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</si>
  <si>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</si>
  <si>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</si>
  <si>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</si>
  <si>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</si>
  <si>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</si>
  <si>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</si>
  <si>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</si>
  <si>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</si>
  <si>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</si>
  <si>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</si>
  <si>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</si>
  <si>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</si>
  <si>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</si>
  <si>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</si>
  <si>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</si>
  <si>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</si>
  <si>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</si>
  <si>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</si>
  <si>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</si>
  <si>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</si>
  <si>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</si>
  <si>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</si>
  <si>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</si>
  <si>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</si>
  <si>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</si>
  <si>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</si>
  <si>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</si>
  <si>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</si>
  <si>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</si>
  <si>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</si>
  <si>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</si>
  <si>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</si>
  <si>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</si>
  <si>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</si>
  <si>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</si>
  <si>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</si>
  <si>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</si>
  <si>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</si>
  <si>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</si>
  <si>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</si>
  <si>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</si>
  <si>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</si>
  <si>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</si>
  <si>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</si>
  <si>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</si>
  <si>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</si>
  <si>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</si>
  <si>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</si>
  <si>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</si>
  <si>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</si>
  <si>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</si>
  <si>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</si>
  <si>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</si>
  <si>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</si>
  <si>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</si>
  <si>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</si>
  <si>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</si>
  <si>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</si>
  <si>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</si>
  <si>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</si>
  <si>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</si>
  <si>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</si>
  <si>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</si>
  <si>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</si>
  <si>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</si>
  <si>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</si>
  <si>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</si>
  <si>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</si>
  <si>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</si>
  <si>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</si>
  <si>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</si>
  <si>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</si>
  <si>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</si>
  <si>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</si>
  <si>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</si>
  <si>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</si>
  <si>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</si>
  <si>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</si>
  <si>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</si>
  <si>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</si>
  <si>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</si>
  <si>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</si>
  <si>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</si>
  <si>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</si>
  <si>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</si>
  <si>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</si>
  <si>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</si>
  <si>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</si>
  <si>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</si>
  <si>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</si>
  <si>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</si>
  <si>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</si>
  <si>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</si>
  <si>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</si>
  <si>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</si>
  <si>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</si>
  <si>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</si>
  <si>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</si>
  <si>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</si>
  <si>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</si>
  <si>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</si>
  <si>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</si>
  <si>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</si>
  <si>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</si>
  <si>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</si>
  <si>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</si>
  <si>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</si>
  <si>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</si>
  <si>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</si>
  <si>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</si>
  <si>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</si>
  <si>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</si>
  <si>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</si>
  <si>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</si>
  <si>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</si>
  <si>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</si>
  <si>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</si>
  <si>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</si>
  <si>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</si>
  <si>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</si>
  <si>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</si>
  <si>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</si>
  <si>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</si>
  <si>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</si>
  <si>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</si>
  <si>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</si>
  <si>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</si>
  <si>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</si>
  <si>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</si>
  <si>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</si>
  <si>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</si>
  <si>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</si>
  <si>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</si>
  <si>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</si>
  <si>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</si>
  <si>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</si>
  <si>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</si>
  <si>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</si>
  <si>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</si>
  <si>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</si>
  <si>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</si>
  <si>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</si>
  <si>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</si>
  <si>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</si>
  <si>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</si>
  <si>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</si>
  <si>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</si>
  <si>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</si>
  <si>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</si>
  <si>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</si>
  <si>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</si>
  <si>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</si>
  <si>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</si>
  <si>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</si>
  <si>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</si>
  <si>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</si>
  <si>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</si>
  <si>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</si>
  <si>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</si>
  <si>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</si>
  <si>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</si>
  <si>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</si>
  <si>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</si>
  <si>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</si>
  <si>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</si>
  <si>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</si>
  <si>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</si>
  <si>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</si>
  <si>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</si>
  <si>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</si>
  <si>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</si>
  <si>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</si>
  <si>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</si>
  <si>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</si>
  <si>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</si>
  <si>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</si>
  <si>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</si>
  <si>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</si>
  <si>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</si>
  <si>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</si>
  <si>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</si>
  <si>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</si>
  <si>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</si>
  <si>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</si>
  <si>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</si>
  <si>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</si>
  <si>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</si>
  <si>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</si>
  <si>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</si>
  <si>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</si>
  <si>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</si>
  <si>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</si>
  <si>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</si>
  <si>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</si>
  <si>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</si>
  <si>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</si>
  <si>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</si>
  <si>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</si>
  <si>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</si>
  <si>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</si>
  <si>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</si>
  <si>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</si>
  <si>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</si>
  <si>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</si>
  <si>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</si>
  <si>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</si>
  <si>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</si>
  <si>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</si>
  <si>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</si>
  <si>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</si>
  <si>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</si>
  <si>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</si>
  <si>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</si>
  <si>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</si>
  <si>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</si>
  <si>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</si>
  <si>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</si>
  <si>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</si>
  <si>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</si>
  <si>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</si>
  <si>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</si>
  <si>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</si>
  <si>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</si>
  <si>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</si>
  <si>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</si>
  <si>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</si>
  <si>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</si>
  <si>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</si>
  <si>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</si>
  <si>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</si>
  <si>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</si>
  <si>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</si>
  <si>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</si>
  <si>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</si>
  <si>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</si>
  <si>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</si>
  <si>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</si>
  <si>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</si>
  <si>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</si>
  <si>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</si>
  <si>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</si>
  <si>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</si>
  <si>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</si>
  <si>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</si>
  <si>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</si>
  <si>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</si>
  <si>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</si>
  <si>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</si>
  <si>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</si>
  <si>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</si>
  <si>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</si>
  <si>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</si>
  <si>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</si>
  <si>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</si>
  <si>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</si>
  <si>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</si>
  <si>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</si>
  <si>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</si>
  <si>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</si>
  <si>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</si>
  <si>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</si>
  <si>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</si>
  <si>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</si>
  <si>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</si>
  <si>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</si>
  <si>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</si>
  <si>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</si>
  <si>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</si>
  <si>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</si>
  <si>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</si>
  <si>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</si>
  <si>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</si>
  <si>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</si>
  <si>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</si>
  <si>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</si>
  <si>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</si>
  <si>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</si>
  <si>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</si>
  <si>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</si>
  <si>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</si>
  <si>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</si>
  <si>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</si>
  <si>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</si>
  <si>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</si>
  <si>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</si>
  <si>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</si>
  <si>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</si>
  <si>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</si>
  <si>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</si>
  <si>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</si>
  <si>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</si>
  <si>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</si>
  <si>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</si>
  <si>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</si>
  <si>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</si>
  <si>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</si>
  <si>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</si>
  <si>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</si>
  <si>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</si>
  <si>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</si>
  <si>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</si>
  <si>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</si>
  <si>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</si>
  <si>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</si>
  <si>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</si>
  <si>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</si>
  <si>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</si>
  <si>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</si>
  <si>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</si>
  <si>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</si>
  <si>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</si>
  <si>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</si>
  <si>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</si>
  <si>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</si>
  <si>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</si>
  <si>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</si>
  <si>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</si>
  <si>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</si>
  <si>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</si>
  <si>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</si>
  <si>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</si>
  <si>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</si>
  <si>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</si>
  <si>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</si>
  <si>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</si>
  <si>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</si>
  <si>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</si>
  <si>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</si>
  <si>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</si>
  <si>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</si>
  <si>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</si>
  <si>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</si>
  <si>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</si>
  <si>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</si>
  <si>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</si>
  <si>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</si>
  <si>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</si>
  <si>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</si>
  <si>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</si>
  <si>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</si>
  <si>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</si>
  <si>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</si>
  <si>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</si>
  <si>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</si>
  <si>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</si>
  <si>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</si>
  <si>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</si>
  <si>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</si>
  <si>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</si>
  <si>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</si>
  <si>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</si>
  <si>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</si>
  <si>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</si>
  <si>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</si>
  <si>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</si>
  <si>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</si>
  <si>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</si>
  <si>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</si>
  <si>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</si>
  <si>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</si>
  <si>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</si>
  <si>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</si>
  <si>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</si>
  <si>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</si>
  <si>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</si>
  <si>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</si>
  <si>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</si>
  <si>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</si>
  <si>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</si>
  <si>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</si>
  <si>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</si>
  <si>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</si>
  <si>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</si>
  <si>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</si>
  <si>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</si>
  <si>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</si>
  <si>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</si>
  <si>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</si>
  <si>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</si>
  <si>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</si>
  <si>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</si>
  <si>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</si>
  <si>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</si>
  <si>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</si>
  <si>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</si>
  <si>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</si>
  <si>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</si>
  <si>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</si>
  <si>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</si>
  <si>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</si>
  <si>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</si>
  <si>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</si>
  <si>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</si>
  <si>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</si>
  <si>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</si>
  <si>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</si>
  <si>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</si>
  <si>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</si>
  <si>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</si>
  <si>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</si>
  <si>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</si>
  <si>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</si>
  <si>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</si>
  <si>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</si>
  <si>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</si>
  <si>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</si>
  <si>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</si>
  <si>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</si>
  <si>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</si>
  <si>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</si>
  <si>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</si>
  <si>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</si>
  <si>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</si>
  <si>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</si>
  <si>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</si>
  <si>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</si>
  <si>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</si>
  <si>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</si>
  <si>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</si>
  <si>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</si>
  <si>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</si>
  <si>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</si>
  <si>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</si>
  <si>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</si>
  <si>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</si>
  <si>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</si>
  <si>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</si>
  <si>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</si>
  <si>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</si>
  <si>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</si>
  <si>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</si>
  <si>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</si>
  <si>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</si>
  <si>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</si>
  <si>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</si>
  <si>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</si>
  <si>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</si>
  <si>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</si>
  <si>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</si>
  <si>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</si>
  <si>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</si>
  <si>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</si>
  <si>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</si>
  <si>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</si>
  <si>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</si>
  <si>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</si>
  <si>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</si>
  <si>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</si>
  <si>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</si>
  <si>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</si>
  <si>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</si>
  <si>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</si>
  <si>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</si>
  <si>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</si>
  <si>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</si>
  <si>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</si>
  <si>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</si>
  <si>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</si>
  <si>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</si>
  <si>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</si>
  <si>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</si>
  <si>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</si>
  <si>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</si>
  <si>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</si>
  <si>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</si>
  <si>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</si>
  <si>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</si>
  <si>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</si>
  <si>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</si>
  <si>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</si>
  <si>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</si>
  <si>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</si>
  <si>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</si>
  <si>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</si>
  <si>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</si>
  <si>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</si>
  <si>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</si>
  <si>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</si>
  <si>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</si>
  <si>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</si>
  <si>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</si>
  <si>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</si>
  <si>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</si>
  <si>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</si>
  <si>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</si>
  <si>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</si>
  <si>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</si>
  <si>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</si>
  <si>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</si>
  <si>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</si>
  <si>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</si>
  <si>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</si>
  <si>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</si>
  <si>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</si>
  <si>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</si>
  <si>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</si>
  <si>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</si>
  <si>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</si>
  <si>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</si>
  <si>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</si>
  <si>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</si>
  <si>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</si>
  <si>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</si>
  <si>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</si>
  <si>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</si>
  <si>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</si>
  <si>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</si>
  <si>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</si>
  <si>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</si>
  <si>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</si>
  <si>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</si>
  <si>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</si>
  <si>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</si>
  <si>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</si>
  <si>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</si>
  <si>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</si>
  <si>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</si>
  <si>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</si>
  <si>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</si>
  <si>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</si>
  <si>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</si>
  <si>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</si>
  <si>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</si>
  <si>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</si>
  <si>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</si>
  <si>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</si>
  <si>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</si>
  <si>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</si>
  <si>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</si>
  <si>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</si>
  <si>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</si>
  <si>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</si>
  <si>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</si>
  <si>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</si>
  <si>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</si>
  <si>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</si>
  <si>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</si>
  <si>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</si>
  <si>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</si>
  <si>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</si>
  <si>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</si>
  <si>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</si>
  <si>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</si>
  <si>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</si>
  <si>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</si>
  <si>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</si>
  <si>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</si>
  <si>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</si>
  <si>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</si>
  <si>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</si>
  <si>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</si>
  <si>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</si>
  <si>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</si>
  <si>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</si>
  <si>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</si>
  <si>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</si>
  <si>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</si>
  <si>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</si>
  <si>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</si>
  <si>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</si>
  <si>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</si>
  <si>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</si>
  <si>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</si>
  <si>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</si>
  <si>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</si>
  <si>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</si>
  <si>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</si>
  <si>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</si>
  <si>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</si>
  <si>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</si>
  <si>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</si>
  <si>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</si>
  <si>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</si>
  <si>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</si>
  <si>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</si>
  <si>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</si>
  <si>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</si>
  <si>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</si>
  <si>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</si>
  <si>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</si>
  <si>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</si>
  <si>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</si>
  <si>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</si>
  <si>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</si>
  <si>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</si>
  <si>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</si>
  <si>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</si>
  <si>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</si>
  <si>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</si>
  <si>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</si>
  <si>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</si>
  <si>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</si>
  <si>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</si>
  <si>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</si>
  <si>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</si>
  <si>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</si>
  <si>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</si>
  <si>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</si>
  <si>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</si>
  <si>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</si>
  <si>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</si>
  <si>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</si>
  <si>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</si>
  <si>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</si>
  <si>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</si>
  <si>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</si>
  <si>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</si>
  <si>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</si>
  <si>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</si>
  <si>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</si>
  <si>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</si>
  <si>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</si>
  <si>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</si>
  <si>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</si>
  <si>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</si>
  <si>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</si>
  <si>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</si>
  <si>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</si>
  <si>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</si>
  <si>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</si>
  <si>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</si>
  <si>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</si>
  <si>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</si>
  <si>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</si>
  <si>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</si>
  <si>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</si>
  <si>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</si>
  <si>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</si>
  <si>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</si>
  <si>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</si>
  <si>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</si>
  <si>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</si>
  <si>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</si>
  <si>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</si>
  <si>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</si>
  <si>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</si>
  <si>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</si>
  <si>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</si>
  <si>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</si>
  <si>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</si>
  <si>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</si>
  <si>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</si>
  <si>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</si>
  <si>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</si>
  <si>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</si>
  <si>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</si>
  <si>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</si>
  <si>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</si>
  <si>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</si>
  <si>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</si>
  <si>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</si>
  <si>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</si>
  <si>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</si>
  <si>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</si>
  <si>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</si>
  <si>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</si>
  <si>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</si>
  <si>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</si>
  <si>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</si>
  <si>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</si>
  <si>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</si>
  <si>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</si>
  <si>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</si>
  <si>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</si>
  <si>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</si>
  <si>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</si>
  <si>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</si>
  <si>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</si>
  <si>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</si>
  <si>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</si>
  <si>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</si>
  <si>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</si>
  <si>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</si>
  <si>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</si>
  <si>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</si>
  <si>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</si>
  <si>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</si>
  <si>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</si>
  <si>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</si>
  <si>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</si>
  <si>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</si>
  <si>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</si>
  <si>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</si>
  <si>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</si>
  <si>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</si>
  <si>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</si>
  <si>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</si>
  <si>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</si>
  <si>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</si>
  <si>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</si>
  <si>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</si>
  <si>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</si>
  <si>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</si>
  <si>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</si>
  <si>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</si>
  <si>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</si>
  <si>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</si>
  <si>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</si>
  <si>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</si>
  <si>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</si>
  <si>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</si>
  <si>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</si>
  <si>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</si>
  <si>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</si>
  <si>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</si>
  <si>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</si>
  <si>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</si>
  <si>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</si>
  <si>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</si>
  <si>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</si>
  <si>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</si>
  <si>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</si>
  <si>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</si>
  <si>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</si>
  <si>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</si>
  <si>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</si>
  <si>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</si>
  <si>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</si>
  <si>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</si>
  <si>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</si>
  <si>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</si>
  <si>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</si>
  <si>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</si>
  <si>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</si>
  <si>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</si>
  <si>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</si>
  <si>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</si>
  <si>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</si>
  <si>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</si>
  <si>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</si>
  <si>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</si>
  <si>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</si>
  <si>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</si>
  <si>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</si>
  <si>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</si>
  <si>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</si>
  <si>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</si>
  <si>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</si>
  <si>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</si>
  <si>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</si>
  <si>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</si>
  <si>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</si>
  <si>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</si>
  <si>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</si>
  <si>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</si>
  <si>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</si>
  <si>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</si>
  <si>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</si>
  <si>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</si>
  <si>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</si>
  <si>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</si>
  <si>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</si>
  <si>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</si>
  <si>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</si>
  <si>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</si>
  <si>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</si>
  <si>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</si>
  <si>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</si>
  <si>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</si>
  <si>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</si>
  <si>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</si>
  <si>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</si>
  <si>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</si>
  <si>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</si>
  <si>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</si>
  <si>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</si>
  <si>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</si>
  <si>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</si>
  <si>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</si>
  <si>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</si>
  <si>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</si>
  <si>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</si>
  <si>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</si>
  <si>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</si>
  <si>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</si>
  <si>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</si>
  <si>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</si>
  <si>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</si>
  <si>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</si>
  <si>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</si>
  <si>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</si>
  <si>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</si>
  <si>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</si>
  <si>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</si>
  <si>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</si>
  <si>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</si>
  <si>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</si>
  <si>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</si>
  <si>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</si>
  <si>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</si>
  <si>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</si>
  <si>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</si>
  <si>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</si>
  <si>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</si>
  <si>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</si>
  <si>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</si>
  <si>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</si>
  <si>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</si>
  <si>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</si>
  <si>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</si>
  <si>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</si>
  <si>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</si>
  <si>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</si>
  <si>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</si>
  <si>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</si>
  <si>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</si>
  <si>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</si>
  <si>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</si>
  <si>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</si>
  <si>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</si>
  <si>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</si>
  <si>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</si>
  <si>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</si>
  <si>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</si>
  <si>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</si>
  <si>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</si>
  <si>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</si>
  <si>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</si>
  <si>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</si>
  <si>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</si>
  <si>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</si>
  <si>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</si>
  <si>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</si>
  <si>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</si>
  <si>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</si>
  <si>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</si>
  <si>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</si>
  <si>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</si>
  <si>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</si>
  <si>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</si>
  <si>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</si>
  <si>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</si>
  <si>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</si>
  <si>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</si>
  <si>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</si>
  <si>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</si>
  <si>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</si>
  <si>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</si>
  <si>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</si>
  <si>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</si>
  <si>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</si>
  <si>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</si>
  <si>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</si>
  <si>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</si>
  <si>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</si>
  <si>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</si>
  <si>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</si>
  <si>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</si>
  <si>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</si>
  <si>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</si>
  <si>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</si>
  <si>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</si>
  <si>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</si>
  <si>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</si>
  <si>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</si>
  <si>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</si>
  <si>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</si>
  <si>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</si>
  <si>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</si>
  <si>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</si>
  <si>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</si>
  <si>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</si>
  <si>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</si>
  <si>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</si>
  <si>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</si>
  <si>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</si>
  <si>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</si>
  <si>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</si>
  <si>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</si>
  <si>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</si>
  <si>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</si>
  <si>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</si>
  <si>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</si>
  <si>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</si>
  <si>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</si>
  <si>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</si>
  <si>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</si>
  <si>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</si>
  <si>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</si>
  <si>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</si>
  <si>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</si>
  <si>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</si>
  <si>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</si>
  <si>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</si>
  <si>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</si>
  <si>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</si>
  <si>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</si>
  <si>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</si>
  <si>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</si>
  <si>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</si>
  <si>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</si>
  <si>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</si>
  <si>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</si>
  <si>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</si>
  <si>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</si>
  <si>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</si>
  <si>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</si>
  <si>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</si>
  <si>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</si>
  <si>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</si>
  <si>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</si>
  <si>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</si>
  <si>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</si>
  <si>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</si>
  <si>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</si>
  <si>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</si>
  <si>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</si>
  <si>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</si>
  <si>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</si>
  <si>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</si>
  <si>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</si>
  <si>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</si>
  <si>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</si>
  <si>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</si>
  <si>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</si>
  <si>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</si>
  <si>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</si>
  <si>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</si>
  <si>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</si>
  <si>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</si>
  <si>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</si>
  <si>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</si>
  <si>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</si>
  <si>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</si>
  <si>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</si>
  <si>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</si>
  <si>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</si>
  <si>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</si>
  <si>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</si>
  <si>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</si>
  <si>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</si>
  <si>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</si>
  <si>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</si>
  <si>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</si>
  <si>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</si>
  <si>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</si>
  <si>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</si>
  <si>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</si>
  <si>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</si>
  <si>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</si>
  <si>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</si>
  <si>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</si>
  <si>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</si>
  <si>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</si>
  <si>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</si>
  <si>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</si>
  <si>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</si>
  <si>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</si>
  <si>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</si>
  <si>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</si>
  <si>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</si>
  <si>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</si>
  <si>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</si>
  <si>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</si>
  <si>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</si>
  <si>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</si>
  <si>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</si>
  <si>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</si>
  <si>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</si>
  <si>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</si>
  <si>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</si>
  <si>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</si>
  <si>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</si>
  <si>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</si>
  <si>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</si>
  <si>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</si>
  <si>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</si>
  <si>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</si>
  <si>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</si>
  <si>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</si>
  <si>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</si>
  <si>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</si>
  <si>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</si>
  <si>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</si>
  <si>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</si>
  <si>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</si>
  <si>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</si>
  <si>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</si>
  <si>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</si>
  <si>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</si>
  <si>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</si>
  <si>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</si>
  <si>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</si>
  <si>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</si>
  <si>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</si>
  <si>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</si>
  <si>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</si>
  <si>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</si>
  <si>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</si>
  <si>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</si>
  <si>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</si>
  <si>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</si>
  <si>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</si>
  <si>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</si>
  <si>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</si>
  <si>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</si>
  <si>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</si>
  <si>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</si>
  <si>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</si>
  <si>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</si>
  <si>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</si>
  <si>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</si>
  <si>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</si>
  <si>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</si>
  <si>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</si>
  <si>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</si>
  <si>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</si>
  <si>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</si>
  <si>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</si>
  <si>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</si>
  <si>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</si>
  <si>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</si>
  <si>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</si>
  <si>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</si>
  <si>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</si>
  <si>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</si>
  <si>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</si>
  <si>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</si>
  <si>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</si>
  <si>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</si>
  <si>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</si>
  <si>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</si>
  <si>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</si>
  <si>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</si>
  <si>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</si>
  <si>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</si>
  <si>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</si>
  <si>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</si>
  <si>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</si>
  <si>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</si>
  <si>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</si>
  <si>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</si>
  <si>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</si>
  <si>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</si>
  <si>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</si>
  <si>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</si>
  <si>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</si>
  <si>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</si>
  <si>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</si>
  <si>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</si>
  <si>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</si>
  <si>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</si>
  <si>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</si>
  <si>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</si>
  <si>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</si>
  <si>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</si>
  <si>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</si>
  <si>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</si>
  <si>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</si>
  <si>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</si>
  <si>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</si>
  <si>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</si>
  <si>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</si>
  <si>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</si>
  <si>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</si>
  <si>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</si>
  <si>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</si>
  <si>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</si>
  <si>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</si>
  <si>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</si>
  <si>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</si>
  <si>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</si>
  <si>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</si>
  <si>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</si>
  <si>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</si>
  <si>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</si>
  <si>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</si>
  <si>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</si>
  <si>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</si>
  <si>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</si>
  <si>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</si>
  <si>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</si>
  <si>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</si>
  <si>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</si>
  <si>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</si>
  <si>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</si>
  <si>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</si>
  <si>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</si>
  <si>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</si>
  <si>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</si>
  <si>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</si>
  <si>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</si>
  <si>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</si>
  <si>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</si>
  <si>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</si>
  <si>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</si>
  <si>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</si>
  <si>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</si>
  <si>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</si>
  <si>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</si>
  <si>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</si>
  <si>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</si>
  <si>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</si>
  <si>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</si>
  <si>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</si>
  <si>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</si>
  <si>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</si>
  <si>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</si>
  <si>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</si>
  <si>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</si>
  <si>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</si>
  <si>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</si>
  <si>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</si>
  <si>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</si>
  <si>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</si>
  <si>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</si>
  <si>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</si>
  <si>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</si>
  <si>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</si>
  <si>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</si>
  <si>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</si>
  <si>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</si>
  <si>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</si>
  <si>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</si>
  <si>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</si>
  <si>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</si>
  <si>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</si>
  <si>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</si>
  <si>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</si>
  <si>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</si>
  <si>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</si>
  <si>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</si>
  <si>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</si>
  <si>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</si>
  <si>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</si>
  <si>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</si>
  <si>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</si>
  <si>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</si>
  <si>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</si>
  <si>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</si>
  <si>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</si>
  <si>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</si>
  <si>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</si>
  <si>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</si>
  <si>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</si>
  <si>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</si>
  <si>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</si>
  <si>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</si>
  <si>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</si>
  <si>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</si>
  <si>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</si>
  <si>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</si>
  <si>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</si>
  <si>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</si>
  <si>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</si>
  <si>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</si>
  <si>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</si>
  <si>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</si>
  <si>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</si>
  <si>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</si>
  <si>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</si>
  <si>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</si>
  <si>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</si>
  <si>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</si>
  <si>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</si>
  <si>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</si>
  <si>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</si>
  <si>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</si>
  <si>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</si>
  <si>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</si>
  <si>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</si>
  <si>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</si>
  <si>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</si>
  <si>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</si>
  <si>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</si>
  <si>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</si>
  <si>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</si>
  <si>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</si>
  <si>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</si>
  <si>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</si>
  <si>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</si>
  <si>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</si>
  <si>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</si>
  <si>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</si>
  <si>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</si>
  <si>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</si>
  <si>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</si>
  <si>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</si>
  <si>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</si>
  <si>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</si>
  <si>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</si>
  <si>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</si>
  <si>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</si>
  <si>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</si>
  <si>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</si>
  <si>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</si>
  <si>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</si>
  <si>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</si>
  <si>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</si>
  <si>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</si>
  <si>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</si>
  <si>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</si>
  <si>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</si>
  <si>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</si>
  <si>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</si>
  <si>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</si>
  <si>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</si>
  <si>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</si>
  <si>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</si>
  <si>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</si>
  <si>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</si>
  <si>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</si>
  <si>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</si>
  <si>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</si>
  <si>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</si>
  <si>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</si>
  <si>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</si>
  <si>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</si>
  <si>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</si>
  <si>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</si>
  <si>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</si>
  <si>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</si>
  <si>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</si>
  <si>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</si>
  <si>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</si>
  <si>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</si>
  <si>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</si>
  <si>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</si>
  <si>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</si>
  <si>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</si>
  <si>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</si>
  <si>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</si>
  <si>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</si>
  <si>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</si>
  <si>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</si>
  <si>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</si>
  <si>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</si>
  <si>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</si>
  <si>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</si>
  <si>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</si>
  <si>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</si>
  <si>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</si>
  <si>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</si>
  <si>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</si>
  <si>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</si>
  <si>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</si>
  <si>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</si>
  <si>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</si>
  <si>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</si>
  <si>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</si>
  <si>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</si>
  <si>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</si>
  <si>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</si>
  <si>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</si>
  <si>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</si>
  <si>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</si>
  <si>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</si>
  <si>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</si>
  <si>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</si>
  <si>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</si>
  <si>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</si>
  <si>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</si>
  <si>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</si>
  <si>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</si>
  <si>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</si>
  <si>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</si>
  <si>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</si>
  <si>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</si>
  <si>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</si>
  <si>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</si>
  <si>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</si>
  <si>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</si>
  <si>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</si>
  <si>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</si>
  <si>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</si>
  <si>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</si>
  <si>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</si>
  <si>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</si>
  <si>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</si>
  <si>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</si>
  <si>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</si>
  <si>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</si>
  <si>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</si>
  <si>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</si>
  <si>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</si>
  <si>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</si>
  <si>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</si>
  <si>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</si>
  <si>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</si>
  <si>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</si>
  <si>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</si>
  <si>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</si>
  <si>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</si>
  <si>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</si>
  <si>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</si>
  <si>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</si>
  <si>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</si>
  <si>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</si>
  <si>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</si>
  <si>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</si>
  <si>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</si>
  <si>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</si>
  <si>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</si>
  <si>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</si>
  <si>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</si>
  <si>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</si>
  <si>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</si>
  <si>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</si>
  <si>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</si>
  <si>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</si>
  <si>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</si>
  <si>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</si>
  <si>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</si>
  <si>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</si>
  <si>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</si>
  <si>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</si>
  <si>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</si>
  <si>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</si>
  <si>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</si>
  <si>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</si>
  <si>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</si>
  <si>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</si>
  <si>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</si>
  <si>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</si>
  <si>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</si>
  <si>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</si>
  <si>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</si>
  <si>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</si>
  <si>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</si>
  <si>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</si>
  <si>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</si>
  <si>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</si>
  <si>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</si>
  <si>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</si>
  <si>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</si>
  <si>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</si>
  <si>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</si>
  <si>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</si>
  <si>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</si>
  <si>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</si>
  <si>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</si>
  <si>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</si>
  <si>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</si>
  <si>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</si>
  <si>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</si>
  <si>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</si>
  <si>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</si>
  <si>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</si>
  <si>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</si>
  <si>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</si>
  <si>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</si>
  <si>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</si>
  <si>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</si>
  <si>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</si>
  <si>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</si>
  <si>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</si>
  <si>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</si>
  <si>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</si>
  <si>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</si>
  <si>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</si>
  <si>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</si>
  <si>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</si>
  <si>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</si>
  <si>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</si>
  <si>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</si>
  <si>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</si>
  <si>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</si>
  <si>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</si>
  <si>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</si>
  <si>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</si>
  <si>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</si>
  <si>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</si>
  <si>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</si>
  <si>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</si>
  <si>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</si>
  <si>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</si>
  <si>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</si>
  <si>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</si>
  <si>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</si>
  <si>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</si>
  <si>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</si>
  <si>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</si>
  <si>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</si>
  <si>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</si>
  <si>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</si>
  <si>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</si>
  <si>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</si>
  <si>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</si>
  <si>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</si>
  <si>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</si>
  <si>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</si>
  <si>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</si>
  <si>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</si>
  <si>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</si>
  <si>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</si>
  <si>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</si>
  <si>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</si>
  <si>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</si>
  <si>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</si>
  <si>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</si>
  <si>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</si>
  <si>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</si>
  <si>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</si>
  <si>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</si>
  <si>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</si>
  <si>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</si>
  <si>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</si>
  <si>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</si>
  <si>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</si>
  <si>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</si>
  <si>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</si>
  <si>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</si>
  <si>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</si>
  <si>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</si>
  <si>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</si>
  <si>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</si>
  <si>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</si>
  <si>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</si>
  <si>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</si>
  <si>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</si>
  <si>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</si>
  <si>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</si>
  <si>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</si>
  <si>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</si>
  <si>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</si>
  <si>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</si>
  <si>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</si>
  <si>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</si>
  <si>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</si>
  <si>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</si>
  <si>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</si>
  <si>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</si>
  <si>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</si>
  <si>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</si>
  <si>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</si>
  <si>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</si>
  <si>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</si>
  <si>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</si>
  <si>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</si>
  <si>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</si>
  <si>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</si>
  <si>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</si>
  <si>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</si>
  <si>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</si>
  <si>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</si>
  <si>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</si>
  <si>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</si>
  <si>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</si>
  <si>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</si>
  <si>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</si>
  <si>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</si>
  <si>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</si>
  <si>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</si>
  <si>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</si>
  <si>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</si>
  <si>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</si>
  <si>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</si>
  <si>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</si>
  <si>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</si>
  <si>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</si>
  <si>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</si>
  <si>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</si>
  <si>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</si>
  <si>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</si>
  <si>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</si>
  <si>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</si>
  <si>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</si>
  <si>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</si>
  <si>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</si>
  <si>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</si>
  <si>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</si>
  <si>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</si>
  <si>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</si>
  <si>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</si>
  <si>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</si>
  <si>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</si>
  <si>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</si>
  <si>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</si>
  <si>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</si>
  <si>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</si>
  <si>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</si>
  <si>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</si>
  <si>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</si>
  <si>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</si>
  <si>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</si>
  <si>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</si>
  <si>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</si>
  <si>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</si>
  <si>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</si>
  <si>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</si>
  <si>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</si>
  <si>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</si>
  <si>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</si>
  <si>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</si>
  <si>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</si>
  <si>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</si>
  <si>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</si>
  <si>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</si>
  <si>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</si>
  <si>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</si>
  <si>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</si>
  <si>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</si>
  <si>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</si>
  <si>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</si>
  <si>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</si>
  <si>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</si>
  <si>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</si>
  <si>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</si>
  <si>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</si>
  <si>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</si>
  <si>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</si>
  <si>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</si>
  <si>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</si>
  <si>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</si>
  <si>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</si>
  <si>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</si>
  <si>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</si>
  <si>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</si>
  <si>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</si>
  <si>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</si>
  <si>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</si>
  <si>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</si>
  <si>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</si>
  <si>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</si>
  <si>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</si>
  <si>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</si>
  <si>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</si>
  <si>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</si>
  <si>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</si>
  <si>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</si>
  <si>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</si>
  <si>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</si>
  <si>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</si>
  <si>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</si>
  <si>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</si>
  <si>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</si>
  <si>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</si>
  <si>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</si>
  <si>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</si>
  <si>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</si>
  <si>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</si>
  <si>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</si>
  <si>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</si>
  <si>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</si>
  <si>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</si>
  <si>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</si>
  <si>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</si>
  <si>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</si>
  <si>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</si>
  <si>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</si>
  <si>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</si>
  <si>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</si>
  <si>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</si>
  <si>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</si>
  <si>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</si>
  <si>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</si>
  <si>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</si>
  <si>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</si>
  <si>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</si>
  <si>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</si>
  <si>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</si>
  <si>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</si>
  <si>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</si>
  <si>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</si>
  <si>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</si>
  <si>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</si>
  <si>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</si>
  <si>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</si>
  <si>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</si>
  <si>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</si>
  <si>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</si>
  <si>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</si>
  <si>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</si>
  <si>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</si>
  <si>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</si>
  <si>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</si>
  <si>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</si>
  <si>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</si>
  <si>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</si>
  <si>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</si>
  <si>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</si>
  <si>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</si>
  <si>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</si>
  <si>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</si>
  <si>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</si>
  <si>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</si>
  <si>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</si>
  <si>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</si>
  <si>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</si>
  <si>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</si>
  <si>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</si>
  <si>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</si>
  <si>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</si>
  <si>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</si>
  <si>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</si>
  <si>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</si>
  <si>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</si>
  <si>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</si>
  <si>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</si>
  <si>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</si>
  <si>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</si>
  <si>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</si>
  <si>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</si>
  <si>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</si>
  <si>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</si>
  <si>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</si>
  <si>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</si>
  <si>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</si>
  <si>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</si>
  <si>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</si>
  <si>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</si>
  <si>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</si>
  <si>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</si>
  <si>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</si>
  <si>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</si>
  <si>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</si>
  <si>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</si>
  <si>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</si>
  <si>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</si>
  <si>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</si>
  <si>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</si>
  <si>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</si>
  <si>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</si>
  <si>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</si>
  <si>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</si>
  <si>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</si>
  <si>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</si>
  <si>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</si>
  <si>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</si>
  <si>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</si>
  <si>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</si>
  <si>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</si>
  <si>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</si>
  <si>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</si>
  <si>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</si>
  <si>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</si>
  <si>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</si>
  <si>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</si>
  <si>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</si>
  <si>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</si>
  <si>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</si>
  <si>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</si>
  <si>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</si>
  <si>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</si>
  <si>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</si>
  <si>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</si>
  <si>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</si>
  <si>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</si>
  <si>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</si>
  <si>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</si>
  <si>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</si>
  <si>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</si>
  <si>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</si>
  <si>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</si>
  <si>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</si>
  <si>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</si>
  <si>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</si>
  <si>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</si>
  <si>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</si>
  <si>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</si>
  <si>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</si>
  <si>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</si>
  <si>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</si>
  <si>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</si>
  <si>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</si>
  <si>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</si>
  <si>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</si>
  <si>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</si>
  <si>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</si>
  <si>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</si>
  <si>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</si>
  <si>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</si>
  <si>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</si>
  <si>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</si>
  <si>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</si>
  <si>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</si>
  <si>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</si>
  <si>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</si>
  <si>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</si>
  <si>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</si>
  <si>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</si>
  <si>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</si>
  <si>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</si>
  <si>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</si>
  <si>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</si>
  <si>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</si>
  <si>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</si>
  <si>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</si>
  <si>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</si>
  <si>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</si>
  <si>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</si>
  <si>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</si>
  <si>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</si>
  <si>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</si>
  <si>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</si>
  <si>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</si>
  <si>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</si>
  <si>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</si>
  <si>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</si>
  <si>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</si>
  <si>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</si>
  <si>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</si>
  <si>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</si>
  <si>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</si>
  <si>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</si>
  <si>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</si>
  <si>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</si>
  <si>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</si>
  <si>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</si>
  <si>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</si>
  <si>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</si>
  <si>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</si>
  <si>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</si>
  <si>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</si>
  <si>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</si>
  <si>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</si>
  <si>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</si>
  <si>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</si>
  <si>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</si>
  <si>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</si>
  <si>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</si>
  <si>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</si>
  <si>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</si>
  <si>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</si>
  <si>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</si>
  <si>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</si>
  <si>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</si>
  <si>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</si>
  <si>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</si>
  <si>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</si>
  <si>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</si>
  <si>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</si>
  <si>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</si>
  <si>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</si>
  <si>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</si>
  <si>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</si>
  <si>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</si>
  <si>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</si>
  <si>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</si>
  <si>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</si>
  <si>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</si>
  <si>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</si>
  <si>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</si>
  <si>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</si>
  <si>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</si>
  <si>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</si>
  <si>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</si>
  <si>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</si>
  <si>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</si>
  <si>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</si>
  <si>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</si>
  <si>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</si>
  <si>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</si>
  <si>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</si>
  <si>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</si>
  <si>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</si>
  <si>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</si>
  <si>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</si>
  <si>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</si>
  <si>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</si>
  <si>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</si>
  <si>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</si>
  <si>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</si>
  <si>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</si>
  <si>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</si>
  <si>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</si>
  <si>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</si>
  <si>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</si>
  <si>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</si>
  <si>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</si>
  <si>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</si>
  <si>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</si>
  <si>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</si>
  <si>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</si>
  <si>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</si>
  <si>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</si>
  <si>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</si>
  <si>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</si>
  <si>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</si>
  <si>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</si>
  <si>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</si>
  <si>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</si>
  <si>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</si>
  <si>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</si>
  <si>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</si>
  <si>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</si>
  <si>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</si>
  <si>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</si>
  <si>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</si>
  <si>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</si>
  <si>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</si>
  <si>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</si>
  <si>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</si>
  <si>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</si>
  <si>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</si>
  <si>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</si>
  <si>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</si>
  <si>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</si>
  <si>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</si>
  <si>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</si>
  <si>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</si>
  <si>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</si>
  <si>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</si>
  <si>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</si>
  <si>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</si>
  <si>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</si>
  <si>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</si>
  <si>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</si>
  <si>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</si>
  <si>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</si>
  <si>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</si>
  <si>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</si>
  <si>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</si>
  <si>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</si>
  <si>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</si>
  <si>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</si>
  <si>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</si>
  <si>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</si>
  <si>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</si>
  <si>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</si>
  <si>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</si>
  <si>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</si>
  <si>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</si>
  <si>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</si>
  <si>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</si>
  <si>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</si>
  <si>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</si>
  <si>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</si>
  <si>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</si>
  <si>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</si>
  <si>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</si>
  <si>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</si>
  <si>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</si>
  <si>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</si>
  <si>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</si>
  <si>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</si>
  <si>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</si>
  <si>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</si>
  <si>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</si>
  <si>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</si>
  <si>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</si>
  <si>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</si>
  <si>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</si>
  <si>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</si>
  <si>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</si>
  <si>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</si>
  <si>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</si>
  <si>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</si>
  <si>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</si>
  <si>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</si>
  <si>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</si>
  <si>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</si>
  <si>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</si>
  <si>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</si>
  <si>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</si>
  <si>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</si>
  <si>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</si>
  <si>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</si>
  <si>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</si>
  <si>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</si>
  <si>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</si>
  <si>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</si>
  <si>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</si>
  <si>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</si>
  <si>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</si>
  <si>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</si>
  <si>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</si>
  <si>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</si>
  <si>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</si>
  <si>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</si>
  <si>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</si>
  <si>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</si>
  <si>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</si>
  <si>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</si>
  <si>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</si>
  <si>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</si>
  <si>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</si>
  <si>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</si>
  <si>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</si>
  <si>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</si>
  <si>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</si>
  <si>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</si>
  <si>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</si>
  <si>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</si>
  <si>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</si>
  <si>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</si>
  <si>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</si>
  <si>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</si>
  <si>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</si>
  <si>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</si>
  <si>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</si>
  <si>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</si>
  <si>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</si>
  <si>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</si>
  <si>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</si>
  <si>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</si>
  <si>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</si>
  <si>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</si>
  <si>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</si>
  <si>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</si>
  <si>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</si>
  <si>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</si>
  <si>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</si>
  <si>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</si>
  <si>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</si>
  <si>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</si>
  <si>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</si>
  <si>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</si>
  <si>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</si>
  <si>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</si>
  <si>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</si>
  <si>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</si>
  <si>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</si>
  <si>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</si>
  <si>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</si>
  <si>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</si>
  <si>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</si>
  <si>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</si>
  <si>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</si>
  <si>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</si>
  <si>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</si>
  <si>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</si>
  <si>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</si>
  <si>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</si>
  <si>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</si>
  <si>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</si>
  <si>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</si>
  <si>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</si>
  <si>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</si>
  <si>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</si>
  <si>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</si>
  <si>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</si>
  <si>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</si>
  <si>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</si>
  <si>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</si>
  <si>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</si>
  <si>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</si>
  <si>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</si>
  <si>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</si>
  <si>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</si>
  <si>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</si>
  <si>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</si>
  <si>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</si>
  <si>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</si>
  <si>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</si>
  <si>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</si>
  <si>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</si>
  <si>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</si>
  <si>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</si>
  <si>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</si>
  <si>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</si>
  <si>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</si>
  <si>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</si>
  <si>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</si>
  <si>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</si>
  <si>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</si>
  <si>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</si>
  <si>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</si>
  <si>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</si>
  <si>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</si>
  <si>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</si>
  <si>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</si>
  <si>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</si>
  <si>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</si>
  <si>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</si>
  <si>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</si>
  <si>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</si>
  <si>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</si>
  <si>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</si>
  <si>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</si>
  <si>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</si>
  <si>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</si>
  <si>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</si>
  <si>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</si>
  <si>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</si>
  <si>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</si>
  <si>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</si>
  <si>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</si>
  <si>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</si>
  <si>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</si>
  <si>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</si>
  <si>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</si>
  <si>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</si>
  <si>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</si>
  <si>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</si>
  <si>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</si>
  <si>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</si>
  <si>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</si>
  <si>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</si>
  <si>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</si>
  <si>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</si>
  <si>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</si>
  <si>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</si>
  <si>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</si>
  <si>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</si>
  <si>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</si>
  <si>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</si>
  <si>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</si>
  <si>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</si>
  <si>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</si>
  <si>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</si>
  <si>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</si>
  <si>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</si>
  <si>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</si>
  <si>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</si>
  <si>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</si>
  <si>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</si>
  <si>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</si>
  <si>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</si>
  <si>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</si>
  <si>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</si>
  <si>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</si>
  <si>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</si>
  <si>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</si>
  <si>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</si>
  <si>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</si>
  <si>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</si>
  <si>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</si>
  <si>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</si>
  <si>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</si>
  <si>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</si>
  <si>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</si>
  <si>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</si>
  <si>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</si>
  <si>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</si>
  <si>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</si>
  <si>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</si>
  <si>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</si>
  <si>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</si>
  <si>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</si>
  <si>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</si>
  <si>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</si>
  <si>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</si>
  <si>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</si>
  <si>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</si>
  <si>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</si>
  <si>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</si>
  <si>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</si>
  <si>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</si>
  <si>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</si>
  <si>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</si>
  <si>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</si>
  <si>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</si>
  <si>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</si>
  <si>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</si>
  <si>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</si>
  <si>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</si>
  <si>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</si>
  <si>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</si>
  <si>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</si>
  <si>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</si>
  <si>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</si>
  <si>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</si>
  <si>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</si>
  <si>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</si>
  <si>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</si>
  <si>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</si>
  <si>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</si>
  <si>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</si>
  <si>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</si>
  <si>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</si>
  <si>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</si>
  <si>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</si>
  <si>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</si>
  <si>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</si>
  <si>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</si>
  <si>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</si>
  <si>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</si>
  <si>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</si>
  <si>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</si>
  <si>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</si>
  <si>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</si>
  <si>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</si>
  <si>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</si>
  <si>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</si>
  <si>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</si>
  <si>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</si>
  <si>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</si>
  <si>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</si>
  <si>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</si>
  <si>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</si>
  <si>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</si>
  <si>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</si>
  <si>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</si>
  <si>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</si>
  <si>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</si>
  <si>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</si>
  <si>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</si>
  <si>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</si>
  <si>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</si>
  <si>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</si>
  <si>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</si>
  <si>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</si>
  <si>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</si>
  <si>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</si>
  <si>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</si>
  <si>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</si>
  <si>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</si>
  <si>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</si>
  <si>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</si>
  <si>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</si>
  <si>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</si>
  <si>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</si>
  <si>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</si>
  <si>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</si>
  <si>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</si>
  <si>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</si>
  <si>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</si>
  <si>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</si>
  <si>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</si>
  <si>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</si>
  <si>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</si>
  <si>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</si>
  <si>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</si>
  <si>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</si>
  <si>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</si>
  <si>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</si>
  <si>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</si>
  <si>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</si>
  <si>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</si>
  <si>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</si>
  <si>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</si>
  <si>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</si>
  <si>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</si>
  <si>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</si>
  <si>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</si>
  <si>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</si>
  <si>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</si>
  <si>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</si>
  <si>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</si>
  <si>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</si>
  <si>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</si>
  <si>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</si>
  <si>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</si>
  <si>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</si>
  <si>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</si>
  <si>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</si>
  <si>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</si>
  <si>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</si>
  <si>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</si>
  <si>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</si>
  <si>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</si>
  <si>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</si>
  <si>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</si>
  <si>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</si>
  <si>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</si>
  <si>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</si>
  <si>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</si>
  <si>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</si>
  <si>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</si>
  <si>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</si>
  <si>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</si>
  <si>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</si>
  <si>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</si>
  <si>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</si>
  <si>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</si>
  <si>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</si>
  <si>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</si>
  <si>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</si>
  <si>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</si>
  <si>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</si>
  <si>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</si>
  <si>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</si>
  <si>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</si>
  <si>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</si>
  <si>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</si>
  <si>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</si>
  <si>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</si>
  <si>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</si>
  <si>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</si>
  <si>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</si>
  <si>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</si>
  <si>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</si>
  <si>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</si>
  <si>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</si>
  <si>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</si>
  <si>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</si>
  <si>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</si>
  <si>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</si>
  <si>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</si>
  <si>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</si>
  <si>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</si>
  <si>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</si>
  <si>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</si>
  <si>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</si>
  <si>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</si>
  <si>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</si>
  <si>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</si>
  <si>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</si>
  <si>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</si>
  <si>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</si>
  <si>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</si>
  <si>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</si>
  <si>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</si>
  <si>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</si>
  <si>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</si>
  <si>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</si>
  <si>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</si>
  <si>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</si>
  <si>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</si>
  <si>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</si>
  <si>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</si>
  <si>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</si>
  <si>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</si>
  <si>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</si>
  <si>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</si>
  <si>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</si>
  <si>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</si>
  <si>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</si>
  <si>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</si>
  <si>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</si>
  <si>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</si>
  <si>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</si>
  <si>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</si>
  <si>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</si>
  <si>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</si>
  <si>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</si>
  <si>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</si>
  <si>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</si>
  <si>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</si>
  <si>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</si>
  <si>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</si>
  <si>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</si>
  <si>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</si>
  <si>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</si>
  <si>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</si>
  <si>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</si>
  <si>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</si>
  <si>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</si>
  <si>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</si>
  <si>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</si>
  <si>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</si>
  <si>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</si>
  <si>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</si>
  <si>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</si>
  <si>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</si>
  <si>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</si>
  <si>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</si>
  <si>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</si>
  <si>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</si>
  <si>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</si>
  <si>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</si>
  <si>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</si>
  <si>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</si>
  <si>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</si>
  <si>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</si>
  <si>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</si>
  <si>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</si>
  <si>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</si>
  <si>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</si>
  <si>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</si>
  <si>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</si>
  <si>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</si>
  <si>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</si>
  <si>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</si>
  <si>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</si>
  <si>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</si>
  <si>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</si>
  <si>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</si>
  <si>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</si>
  <si>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</si>
  <si>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</si>
  <si>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</si>
  <si>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</si>
  <si>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</si>
  <si>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</si>
  <si>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</si>
  <si>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</si>
  <si>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</si>
  <si>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</si>
  <si>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</si>
  <si>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</si>
  <si>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</si>
  <si>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</si>
  <si>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</si>
  <si>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</si>
  <si>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</si>
  <si>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</si>
  <si>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</si>
  <si>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</si>
  <si>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</si>
  <si>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</si>
  <si>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</si>
  <si>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</si>
  <si>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</si>
  <si>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</si>
  <si>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</si>
  <si>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</si>
  <si>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</si>
  <si>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</si>
  <si>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</si>
  <si>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</si>
  <si>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</si>
  <si>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</si>
  <si>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</si>
  <si>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</si>
  <si>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</si>
  <si>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</si>
  <si>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</si>
  <si>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</si>
  <si>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</si>
  <si>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</si>
  <si>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</si>
  <si>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</si>
  <si>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</si>
  <si>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</si>
  <si>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</si>
  <si>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</si>
  <si>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</si>
  <si>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</si>
  <si>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</si>
  <si>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</si>
  <si>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</si>
  <si>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</si>
  <si>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</si>
  <si>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</si>
  <si>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</si>
  <si>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</si>
  <si>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</si>
  <si>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</si>
  <si>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</si>
  <si>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</si>
  <si>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</si>
  <si>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</si>
  <si>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</si>
  <si>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</si>
  <si>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</si>
  <si>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</si>
  <si>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</si>
  <si>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</si>
  <si>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</si>
  <si>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</si>
  <si>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</si>
  <si>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</si>
  <si>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</si>
  <si>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</si>
  <si>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</si>
  <si>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</si>
  <si>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</si>
  <si>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</si>
  <si>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</si>
  <si>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</si>
  <si>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</si>
  <si>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</si>
  <si>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</si>
  <si>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</si>
  <si>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</si>
  <si>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</si>
  <si>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</si>
  <si>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</si>
  <si>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</si>
  <si>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</si>
  <si>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</si>
  <si>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</si>
  <si>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</si>
  <si>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</si>
  <si>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</si>
  <si>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</si>
  <si>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</si>
  <si>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</si>
  <si>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</si>
  <si>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</si>
  <si>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</si>
  <si>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</si>
  <si>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</si>
  <si>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</si>
  <si>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</si>
  <si>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</si>
  <si>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</si>
  <si>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</si>
  <si>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</si>
  <si>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</si>
  <si>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</si>
  <si>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</si>
  <si>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</si>
  <si>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</si>
  <si>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</si>
  <si>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</si>
  <si>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</si>
  <si>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</si>
  <si>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</si>
  <si>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</si>
  <si>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</si>
  <si>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</si>
  <si>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</si>
  <si>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</si>
  <si>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</si>
  <si>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</si>
  <si>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</si>
  <si>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</si>
  <si>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</si>
  <si>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</si>
  <si>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</si>
  <si>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</si>
  <si>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</si>
  <si>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</si>
  <si>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</si>
  <si>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</si>
  <si>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</si>
  <si>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</si>
  <si>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</si>
  <si>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</si>
  <si>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</si>
  <si>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</si>
  <si>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</si>
  <si>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</si>
  <si>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</si>
  <si>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</si>
  <si>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</si>
  <si>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</si>
  <si>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</si>
  <si>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</si>
  <si>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</si>
  <si>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</si>
  <si>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</si>
  <si>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</si>
  <si>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</si>
  <si>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</si>
  <si>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</si>
  <si>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</si>
  <si>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</si>
  <si>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</si>
  <si>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</si>
  <si>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</si>
  <si>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</si>
  <si>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</si>
  <si>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</si>
  <si>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</si>
  <si>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</si>
  <si>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</si>
  <si>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</si>
  <si>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</si>
  <si>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</si>
  <si>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</si>
  <si>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</si>
  <si>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</si>
  <si>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</si>
  <si>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</si>
  <si>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</si>
  <si>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</si>
  <si>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</si>
  <si>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</si>
  <si>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</si>
  <si>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</si>
  <si>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</si>
  <si>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</si>
  <si>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</si>
  <si>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</si>
  <si>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</si>
  <si>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</si>
  <si>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</si>
  <si>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</si>
  <si>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</si>
  <si>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</si>
  <si>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</si>
  <si>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</si>
  <si>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</si>
  <si>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</si>
  <si>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</si>
  <si>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</si>
  <si>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</si>
  <si>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</si>
  <si>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</si>
  <si>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</si>
  <si>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</si>
  <si>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</si>
  <si>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</si>
  <si>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</si>
  <si>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</si>
  <si>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</si>
  <si>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</si>
  <si>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</si>
  <si>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</si>
  <si>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</si>
  <si>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</si>
  <si>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</si>
  <si>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</si>
  <si>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</si>
  <si>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</si>
  <si>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</si>
  <si>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</si>
  <si>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</si>
  <si>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</si>
  <si>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</si>
  <si>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</si>
  <si>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</si>
  <si>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</si>
  <si>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</si>
  <si>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</si>
  <si>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</si>
  <si>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</si>
  <si>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</si>
  <si>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</si>
  <si>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</si>
  <si>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</si>
  <si>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</si>
  <si>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</si>
  <si>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</si>
  <si>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</si>
  <si>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</si>
  <si>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</si>
  <si>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</si>
  <si>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</si>
  <si>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</si>
  <si>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</si>
  <si>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</si>
  <si>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</si>
  <si>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</si>
  <si>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</si>
  <si>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</si>
  <si>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</si>
  <si>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</si>
  <si>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</si>
  <si>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</si>
  <si>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</si>
  <si>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</si>
  <si>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</si>
  <si>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</si>
  <si>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</si>
  <si>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</si>
  <si>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</si>
  <si>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</si>
  <si>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</si>
  <si>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</si>
  <si>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</si>
  <si>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</si>
  <si>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</si>
  <si>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</si>
  <si>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</si>
  <si>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</si>
  <si>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</si>
  <si>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</si>
  <si>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</si>
  <si>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</si>
  <si>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</si>
  <si>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</si>
  <si>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</si>
  <si>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</si>
  <si>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</si>
  <si>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</si>
  <si>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</si>
  <si>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</si>
  <si>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</si>
  <si>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</si>
  <si>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</si>
  <si>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</si>
  <si>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</si>
  <si>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</si>
  <si>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</si>
  <si>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</si>
  <si>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</si>
  <si>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</si>
  <si>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</si>
  <si>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</si>
  <si>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</si>
  <si>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</si>
  <si>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</si>
  <si>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</si>
  <si>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</si>
  <si>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</si>
  <si>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</si>
  <si>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</si>
  <si>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</si>
  <si>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</si>
  <si>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</si>
  <si>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</si>
  <si>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</si>
  <si>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</si>
  <si>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</si>
  <si>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</si>
  <si>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</si>
  <si>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</si>
  <si>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</si>
  <si>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</si>
  <si>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</si>
  <si>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</si>
  <si>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</si>
  <si>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</si>
  <si>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</si>
  <si>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</si>
  <si>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</si>
  <si>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</si>
  <si>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</si>
  <si>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</si>
  <si>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</si>
  <si>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</si>
  <si>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</si>
  <si>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</si>
  <si>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</si>
  <si>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</si>
  <si>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</si>
  <si>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</si>
  <si>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</si>
  <si>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</si>
  <si>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</si>
  <si>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</si>
  <si>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</si>
  <si>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</si>
  <si>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</si>
  <si>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</si>
  <si>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</si>
  <si>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</si>
  <si>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</si>
  <si>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</si>
  <si>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</si>
  <si>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</si>
  <si>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</si>
  <si>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</si>
  <si>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</si>
  <si>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</si>
  <si>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</si>
  <si>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</si>
  <si>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</si>
  <si>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</si>
  <si>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</si>
  <si>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</si>
  <si>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</si>
  <si>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</si>
  <si>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</si>
  <si>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</si>
  <si>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</si>
  <si>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</si>
  <si>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</si>
  <si>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</si>
  <si>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</si>
  <si>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</si>
  <si>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</si>
  <si>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</si>
  <si>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</si>
  <si>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</si>
  <si>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</si>
  <si>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</si>
  <si>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</si>
  <si>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</si>
  <si>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</si>
  <si>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</si>
  <si>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</si>
  <si>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</si>
  <si>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</si>
  <si>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</si>
  <si>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</si>
  <si>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</si>
  <si>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</si>
  <si>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</si>
  <si>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</si>
  <si>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</si>
  <si>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</si>
  <si>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</si>
  <si>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</si>
  <si>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</si>
  <si>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</si>
  <si>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</si>
  <si>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</si>
  <si>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</si>
  <si>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</si>
  <si>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</si>
  <si>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</si>
  <si>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</si>
  <si>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</si>
  <si>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</si>
  <si>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</si>
  <si>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</si>
  <si>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</si>
  <si>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</si>
  <si>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</si>
  <si>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</si>
  <si>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</si>
  <si>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</si>
  <si>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</si>
  <si>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</si>
  <si>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</si>
  <si>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</si>
  <si>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</si>
  <si>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</si>
  <si>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</si>
  <si>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</si>
  <si>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</si>
  <si>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</si>
  <si>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</si>
  <si>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</si>
  <si>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</si>
  <si>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</si>
  <si>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</si>
  <si>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</si>
  <si>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</si>
  <si>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</si>
  <si>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</si>
  <si>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</si>
  <si>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</si>
  <si>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</si>
  <si>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</si>
  <si>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</si>
  <si>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</si>
  <si>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</si>
  <si>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</si>
  <si>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</si>
  <si>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</si>
  <si>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</si>
  <si>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</si>
  <si>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</si>
  <si>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</si>
  <si>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</si>
  <si>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</si>
  <si>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</si>
  <si>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</si>
  <si>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</si>
  <si>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</si>
  <si>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</si>
  <si>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</si>
  <si>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</si>
  <si>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</si>
  <si>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</si>
  <si>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</si>
  <si>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</si>
  <si>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</si>
  <si>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</si>
  <si>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</si>
  <si>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</si>
  <si>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</si>
  <si>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</si>
  <si>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</si>
  <si>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</si>
  <si>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</si>
  <si>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</si>
  <si>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</si>
  <si>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</si>
  <si>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</si>
  <si>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</si>
  <si>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</si>
  <si>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</si>
  <si>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</si>
  <si>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</si>
  <si>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</si>
  <si>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</si>
  <si>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</si>
  <si>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</si>
  <si>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</si>
  <si>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</si>
  <si>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</si>
  <si>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</si>
  <si>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</si>
  <si>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</si>
  <si>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</si>
  <si>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</si>
  <si>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</si>
  <si>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</si>
  <si>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</si>
  <si>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</si>
  <si>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</si>
  <si>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</si>
  <si>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</si>
  <si>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</si>
  <si>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</si>
  <si>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</si>
  <si>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</si>
  <si>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</si>
  <si>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</si>
  <si>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</si>
  <si>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</si>
  <si>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</si>
  <si>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</si>
  <si>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</si>
  <si>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</si>
  <si>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</si>
  <si>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</si>
  <si>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</si>
  <si>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</si>
  <si>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</si>
  <si>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</si>
  <si>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</si>
  <si>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</si>
  <si>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</si>
  <si>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</si>
  <si>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</si>
  <si>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</si>
  <si>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</si>
  <si>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</si>
  <si>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</si>
  <si>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</si>
  <si>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</si>
  <si>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</si>
  <si>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</si>
  <si>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</si>
  <si>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</si>
  <si>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</si>
  <si>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</si>
  <si>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</si>
  <si>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</si>
  <si>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</si>
  <si>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</si>
  <si>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</si>
  <si>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</si>
  <si>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</si>
  <si>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</si>
  <si>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</si>
  <si>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</si>
  <si>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</si>
  <si>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</si>
  <si>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</si>
  <si>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</si>
  <si>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</si>
  <si>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</si>
  <si>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</si>
  <si>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</si>
  <si>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</si>
  <si>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</si>
  <si>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</si>
  <si>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</si>
  <si>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</si>
  <si>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</si>
  <si>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</si>
  <si>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</si>
  <si>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</si>
  <si>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</si>
  <si>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</si>
  <si>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</si>
  <si>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</si>
  <si>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</si>
  <si>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</si>
  <si>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</si>
  <si>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</si>
  <si>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</si>
  <si>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</si>
  <si>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</si>
  <si>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</si>
  <si>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</si>
  <si>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</si>
  <si>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</si>
  <si>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</si>
  <si>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</si>
  <si>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</si>
  <si>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</si>
  <si>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</si>
  <si>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</si>
  <si>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</si>
  <si>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</si>
  <si>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</si>
  <si>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</si>
  <si>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</si>
  <si>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</si>
  <si>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</si>
  <si>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</si>
  <si>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</si>
  <si>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</si>
  <si>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</si>
  <si>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</si>
  <si>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</si>
  <si>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</si>
  <si>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</si>
  <si>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</si>
  <si>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</si>
  <si>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</si>
  <si>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</si>
  <si>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</si>
  <si>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</si>
  <si>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</si>
  <si>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</si>
  <si>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</si>
  <si>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</si>
  <si>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</si>
  <si>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</si>
  <si>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</si>
  <si>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</si>
  <si>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</si>
  <si>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</si>
  <si>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</si>
  <si>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</si>
  <si>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</si>
  <si>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</si>
  <si>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</si>
  <si>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</si>
  <si>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</si>
  <si>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</si>
  <si>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</si>
  <si>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</si>
  <si>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</si>
  <si>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</si>
  <si>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</si>
  <si>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</si>
  <si>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</si>
  <si>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</si>
  <si>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</si>
  <si>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</si>
  <si>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</si>
  <si>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</si>
  <si>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</si>
  <si>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</si>
  <si>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</si>
  <si>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</si>
  <si>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</si>
  <si>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</si>
  <si>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</si>
  <si>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</si>
  <si>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</si>
  <si>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</si>
  <si>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</si>
  <si>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</si>
  <si>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</si>
  <si>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</si>
  <si>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</si>
  <si>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</si>
  <si>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</si>
  <si>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</si>
  <si>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</si>
  <si>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</si>
  <si>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</si>
  <si>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</si>
  <si>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</si>
  <si>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</si>
  <si>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</si>
  <si>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</si>
  <si>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</si>
  <si>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</si>
  <si>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</si>
  <si>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</si>
  <si>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</si>
  <si>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</si>
  <si>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</si>
  <si>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</si>
  <si>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</si>
  <si>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</si>
  <si>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</si>
  <si>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</si>
  <si>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</si>
  <si>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</si>
  <si>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</si>
  <si>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</si>
  <si>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</si>
  <si>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</si>
  <si>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</si>
  <si>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</si>
  <si>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</si>
  <si>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</si>
  <si>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</si>
  <si>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</si>
  <si>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</si>
  <si>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</si>
  <si>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</si>
  <si>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</si>
  <si>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</si>
  <si>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</si>
  <si>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</si>
  <si>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</si>
  <si>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</si>
  <si>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</si>
  <si>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</si>
  <si>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</si>
  <si>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</si>
  <si>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</si>
  <si>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</si>
  <si>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</si>
  <si>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</si>
  <si>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</si>
  <si>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</si>
  <si>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</si>
  <si>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</si>
  <si>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</si>
  <si>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</si>
  <si>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</si>
  <si>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</si>
  <si>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</si>
  <si>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</si>
  <si>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</si>
  <si>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</si>
  <si>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</si>
  <si>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</si>
  <si>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</si>
  <si>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</si>
  <si>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</si>
  <si>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</si>
  <si>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</si>
  <si>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</si>
  <si>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</si>
  <si>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</si>
  <si>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</si>
  <si>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</si>
  <si>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</si>
  <si>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</si>
  <si>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</si>
  <si>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</si>
  <si>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</si>
  <si>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</si>
  <si>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</si>
  <si>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</si>
  <si>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</si>
  <si>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</si>
  <si>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</si>
  <si>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</si>
  <si>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</si>
  <si>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</si>
  <si>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</si>
  <si>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</si>
  <si>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</si>
  <si>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</si>
  <si>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</si>
  <si>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</si>
  <si>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</si>
  <si>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</si>
  <si>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</si>
  <si>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</si>
  <si>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</si>
  <si>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</si>
  <si>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</si>
  <si>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</si>
  <si>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</si>
  <si>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</si>
  <si>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</si>
  <si>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</si>
  <si>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</si>
  <si>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</si>
  <si>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</si>
  <si>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</si>
  <si>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</si>
  <si>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</si>
  <si>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</si>
  <si>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</si>
  <si>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</si>
  <si>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</si>
  <si>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</si>
  <si>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</si>
  <si>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</si>
  <si>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</si>
  <si>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</si>
  <si>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</si>
  <si>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</si>
  <si>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</si>
  <si>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</si>
  <si>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</si>
  <si>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</si>
  <si>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</si>
  <si>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</si>
  <si>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</si>
  <si>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</si>
  <si>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</si>
  <si>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</si>
  <si>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</si>
  <si>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</si>
  <si>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</si>
  <si>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</si>
  <si>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</si>
  <si>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</si>
  <si>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</si>
  <si>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</si>
  <si>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</si>
  <si>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</si>
  <si>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</si>
  <si>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</si>
  <si>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</si>
  <si>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</si>
  <si>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</si>
  <si>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</si>
  <si>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</si>
  <si>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</si>
  <si>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</si>
  <si>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</si>
  <si>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</si>
  <si>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</si>
  <si>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</si>
  <si>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</si>
  <si>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</si>
  <si>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</si>
  <si>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</si>
  <si>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</si>
  <si>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</si>
  <si>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</si>
  <si>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</si>
  <si>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</si>
  <si>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</si>
  <si>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</si>
  <si>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</si>
  <si>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</si>
  <si>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</si>
  <si>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</si>
  <si>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</si>
  <si>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</si>
  <si>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</si>
  <si>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</si>
  <si>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</si>
  <si>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</si>
  <si>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</si>
  <si>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</si>
  <si>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</si>
  <si>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</si>
  <si>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</si>
  <si>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</si>
  <si>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</si>
  <si>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</si>
  <si>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</si>
  <si>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</si>
  <si>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</si>
  <si>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</si>
  <si>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</si>
  <si>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</si>
  <si>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</si>
  <si>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</si>
  <si>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</si>
  <si>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</si>
  <si>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</si>
  <si>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</si>
  <si>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</si>
  <si>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</si>
  <si>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</si>
  <si>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</si>
  <si>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</si>
  <si>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</si>
  <si>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</si>
  <si>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</si>
  <si>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</si>
  <si>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</si>
  <si>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</si>
  <si>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</si>
  <si>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</si>
  <si>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</si>
  <si>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</si>
  <si>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</si>
  <si>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</si>
  <si>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</si>
  <si>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</si>
  <si>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</si>
  <si>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</si>
  <si>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</si>
  <si>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</si>
  <si>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</si>
  <si>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</si>
  <si>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</si>
  <si>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</si>
  <si>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</si>
  <si>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</si>
  <si>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</si>
  <si>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</si>
  <si>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</si>
  <si>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</si>
  <si>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</si>
  <si>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</si>
  <si>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</si>
  <si>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</si>
  <si>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</si>
  <si>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</si>
  <si>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</si>
  <si>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</si>
  <si>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</si>
  <si>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</si>
  <si>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</si>
  <si>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</si>
  <si>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</si>
  <si>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</si>
  <si>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</si>
  <si>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</si>
  <si>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</si>
  <si>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</si>
  <si>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</si>
  <si>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</si>
  <si>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</si>
  <si>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</si>
  <si>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</si>
  <si>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</si>
  <si>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</si>
  <si>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</si>
  <si>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</si>
  <si>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</si>
  <si>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</si>
  <si>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</si>
  <si>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</si>
  <si>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</si>
  <si>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</si>
  <si>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</si>
  <si>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</si>
  <si>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</si>
  <si>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</si>
  <si>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</si>
  <si>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</si>
  <si>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</si>
  <si>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</si>
  <si>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</si>
  <si>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</si>
  <si>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</si>
  <si>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</si>
  <si>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</si>
  <si>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</si>
  <si>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</si>
  <si>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</si>
  <si>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</si>
  <si>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</si>
  <si>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</si>
  <si>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</si>
  <si>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</si>
  <si>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</si>
  <si>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</si>
  <si>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</si>
  <si>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</si>
  <si>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</si>
  <si>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</si>
  <si>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</si>
  <si>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</si>
  <si>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</si>
  <si>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</si>
  <si>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</si>
  <si>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</si>
  <si>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</si>
  <si>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</si>
  <si>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</si>
  <si>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</si>
  <si>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</si>
  <si>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</si>
  <si>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</si>
  <si>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</si>
  <si>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</si>
  <si>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</si>
  <si>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</si>
  <si>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</si>
  <si>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</si>
  <si>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</si>
  <si>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</si>
  <si>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</si>
  <si>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</si>
  <si>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</si>
  <si>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</si>
  <si>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</si>
  <si>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</si>
  <si>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</si>
  <si>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</si>
  <si>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</si>
  <si>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</si>
  <si>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</si>
  <si>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</si>
  <si>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</si>
  <si>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</si>
  <si>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</si>
  <si>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</si>
  <si>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</si>
  <si>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</si>
  <si>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</si>
  <si>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</si>
  <si>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</si>
  <si>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</si>
  <si>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</si>
  <si>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</si>
  <si>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</si>
  <si>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</si>
  <si>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</si>
  <si>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</si>
  <si>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</si>
  <si>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</si>
  <si>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</si>
  <si>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</si>
  <si>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</si>
  <si>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</si>
  <si>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</si>
  <si>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</si>
  <si>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</si>
  <si>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</si>
  <si>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</si>
  <si>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</si>
  <si>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</si>
  <si>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</si>
  <si>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</si>
  <si>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</si>
  <si>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</si>
  <si>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</si>
  <si>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</si>
  <si>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</si>
  <si>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</si>
  <si>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</si>
  <si>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</si>
  <si>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</si>
  <si>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</si>
  <si>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</si>
  <si>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</si>
  <si>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</si>
  <si>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</si>
  <si>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</si>
  <si>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</si>
  <si>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</si>
  <si>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</si>
  <si>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</si>
  <si>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</si>
  <si>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</si>
  <si>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</si>
  <si>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</si>
  <si>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</si>
  <si>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</si>
  <si>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</si>
  <si>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</si>
  <si>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</si>
  <si>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</si>
  <si>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</si>
  <si>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</si>
  <si>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</si>
  <si>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</si>
  <si>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</si>
  <si>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</si>
  <si>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</si>
  <si>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</si>
  <si>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</si>
  <si>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</si>
  <si>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</si>
  <si>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</si>
  <si>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</si>
  <si>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</si>
  <si>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</si>
  <si>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</si>
  <si>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</si>
  <si>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</si>
  <si>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</si>
  <si>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</si>
  <si>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</si>
  <si>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</si>
  <si>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</si>
  <si>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</si>
  <si>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</si>
  <si>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</si>
  <si>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</si>
  <si>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</si>
  <si>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</si>
  <si>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</si>
  <si>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</si>
  <si>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</si>
  <si>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</si>
  <si>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</si>
  <si>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</si>
  <si>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</si>
  <si>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</si>
  <si>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</si>
  <si>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</si>
  <si>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</si>
  <si>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</si>
  <si>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</si>
  <si>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</si>
  <si>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</si>
  <si>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</si>
  <si>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</si>
  <si>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</si>
  <si>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</si>
  <si>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</si>
  <si>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</si>
  <si>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</si>
  <si>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</si>
  <si>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</si>
  <si>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</si>
  <si>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</si>
  <si>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</si>
  <si>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</si>
  <si>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</si>
  <si>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</si>
  <si>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</si>
  <si>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</si>
  <si>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</si>
  <si>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</si>
  <si>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</si>
  <si>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</si>
  <si>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</si>
  <si>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</si>
  <si>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</si>
  <si>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</si>
  <si>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</si>
  <si>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</si>
  <si>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</si>
  <si>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</si>
  <si>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</si>
  <si>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</si>
  <si>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</si>
  <si>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</si>
  <si>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</si>
  <si>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</si>
  <si>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</si>
  <si>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</si>
  <si>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</si>
  <si>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</si>
  <si>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</si>
  <si>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</si>
  <si>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</si>
  <si>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</si>
  <si>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</si>
  <si>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</si>
  <si>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</si>
  <si>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</si>
  <si>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</si>
  <si>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</si>
  <si>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</si>
  <si>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</si>
  <si>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</si>
  <si>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</si>
  <si>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</si>
  <si>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</si>
  <si>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</si>
  <si>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</si>
  <si>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</si>
  <si>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</si>
  <si>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</si>
  <si>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</si>
  <si>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</si>
  <si>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</si>
  <si>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</si>
  <si>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</si>
  <si>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</si>
  <si>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</si>
  <si>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</si>
  <si>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</si>
  <si>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</si>
  <si>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</si>
  <si>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</si>
  <si>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</si>
  <si>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</si>
  <si>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</si>
  <si>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</si>
  <si>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</si>
  <si>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</si>
  <si>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</si>
  <si>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</si>
  <si>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</si>
  <si>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</si>
  <si>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</si>
  <si>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</si>
  <si>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</si>
  <si>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</si>
  <si>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</si>
  <si>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</si>
  <si>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</si>
  <si>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</si>
  <si>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</si>
  <si>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</si>
  <si>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</si>
  <si>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</si>
  <si>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</si>
  <si>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</si>
  <si>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</si>
  <si>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</si>
  <si>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</si>
  <si>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</si>
  <si>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</si>
  <si>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</si>
  <si>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</si>
  <si>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</si>
  <si>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</si>
  <si>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</si>
  <si>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</si>
  <si>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</si>
  <si>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</si>
  <si>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</si>
  <si>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</si>
  <si>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</si>
  <si>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</si>
  <si>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</si>
  <si>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</si>
  <si>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</si>
  <si>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</si>
  <si>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</si>
  <si>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</si>
  <si>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</si>
  <si>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</si>
  <si>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</si>
  <si>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</si>
  <si>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</si>
  <si>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</si>
  <si>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</si>
  <si>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</si>
  <si>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</si>
  <si>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</si>
  <si>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</si>
  <si>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</si>
  <si>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</si>
  <si>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</si>
  <si>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</si>
  <si>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</si>
  <si>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</si>
  <si>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</si>
  <si>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</si>
  <si>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</si>
  <si>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</si>
  <si>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</si>
  <si>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</si>
  <si>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</si>
  <si>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</si>
  <si>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</si>
  <si>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</si>
  <si>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</si>
  <si>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</si>
  <si>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</si>
  <si>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</si>
  <si>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</si>
  <si>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</si>
  <si>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</si>
  <si>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</si>
  <si>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</si>
  <si>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</si>
  <si>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</si>
  <si>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</si>
  <si>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</si>
  <si>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</si>
  <si>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</si>
  <si>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</si>
  <si>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</si>
  <si>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</si>
  <si>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</si>
  <si>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</si>
  <si>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</si>
  <si>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</si>
  <si>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</si>
  <si>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</si>
  <si>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</si>
  <si>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</si>
  <si>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</si>
  <si>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</si>
  <si>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</si>
  <si>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</si>
  <si>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</si>
  <si>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</si>
  <si>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</si>
  <si>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</si>
  <si>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</si>
  <si>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</si>
  <si>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</si>
  <si>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</si>
  <si>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</si>
  <si>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</si>
  <si>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</si>
  <si>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</si>
  <si>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</si>
  <si>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</si>
  <si>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</si>
  <si>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</si>
  <si>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</si>
  <si>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</si>
  <si>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</si>
  <si>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</si>
  <si>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</si>
  <si>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</si>
  <si>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</si>
  <si>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</si>
  <si>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</si>
  <si>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</si>
  <si>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</si>
  <si>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</si>
  <si>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</si>
  <si>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</si>
  <si>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</si>
  <si>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</si>
  <si>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</si>
  <si>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</si>
  <si>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</si>
  <si>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</si>
  <si>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</si>
  <si>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</si>
  <si>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</si>
  <si>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</si>
  <si>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</si>
  <si>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</si>
  <si>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</si>
  <si>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</si>
  <si>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</si>
  <si>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</si>
  <si>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</si>
  <si>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</si>
  <si>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</si>
  <si>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</si>
  <si>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</si>
  <si>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</si>
  <si>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</si>
  <si>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</si>
  <si>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</si>
  <si>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</si>
  <si>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</si>
  <si>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</si>
  <si>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</si>
  <si>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</si>
  <si>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</si>
  <si>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</si>
  <si>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</si>
  <si>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</si>
  <si>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</si>
  <si>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</si>
  <si>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</si>
  <si>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</si>
  <si>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</si>
  <si>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</si>
  <si>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</si>
  <si>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</si>
  <si>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</si>
  <si>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</si>
  <si>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</si>
  <si>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</si>
  <si>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</si>
  <si>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</si>
  <si>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</si>
  <si>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</si>
  <si>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</si>
  <si>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</si>
  <si>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</si>
  <si>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</si>
  <si>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</si>
  <si>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</si>
  <si>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</si>
  <si>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</si>
  <si>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</si>
  <si>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</si>
  <si>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</si>
  <si>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</si>
  <si>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</si>
  <si>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</si>
  <si>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</si>
  <si>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</si>
  <si>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</si>
  <si>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</si>
  <si>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</si>
  <si>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</si>
  <si>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</si>
  <si>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</si>
  <si>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</si>
  <si>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</si>
  <si>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</si>
  <si>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</si>
  <si>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</si>
  <si>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</si>
  <si>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</si>
  <si>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</si>
  <si>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</si>
  <si>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</si>
  <si>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</si>
  <si>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</si>
  <si>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</si>
  <si>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</si>
  <si>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</si>
  <si>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</si>
  <si>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</si>
  <si>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</si>
  <si>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</si>
  <si>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</si>
  <si>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</si>
  <si>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</si>
  <si>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</si>
  <si>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</si>
  <si>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</si>
  <si>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</si>
  <si>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</si>
  <si>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</si>
  <si>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</si>
  <si>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</si>
  <si>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</si>
  <si>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</si>
  <si>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</si>
  <si>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</si>
  <si>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</si>
  <si>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</si>
  <si>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</si>
  <si>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</si>
  <si>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</si>
  <si>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</si>
  <si>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</si>
  <si>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</si>
  <si>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</si>
  <si>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</si>
  <si>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</si>
  <si>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</si>
  <si>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</si>
  <si>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</si>
  <si>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</si>
  <si>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</si>
  <si>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</si>
  <si>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</si>
  <si>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</si>
  <si>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</si>
  <si>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</si>
  <si>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</si>
  <si>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</si>
  <si>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</si>
  <si>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</si>
  <si>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</si>
  <si>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</si>
  <si>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</si>
  <si>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</si>
  <si>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</si>
  <si>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</si>
  <si>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</si>
  <si>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</si>
  <si>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</si>
  <si>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</si>
  <si>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</si>
  <si>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</si>
  <si>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</si>
  <si>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</si>
  <si>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</si>
  <si>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</si>
  <si>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</si>
  <si>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</si>
  <si>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</si>
  <si>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</si>
  <si>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</si>
  <si>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</si>
  <si>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</si>
  <si>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</si>
  <si>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</si>
  <si>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</si>
  <si>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</si>
  <si>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</si>
  <si>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</si>
  <si>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</si>
  <si>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</si>
  <si>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</si>
  <si>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</si>
  <si>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</si>
  <si>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</si>
  <si>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</si>
  <si>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</si>
  <si>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</si>
  <si>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</si>
  <si>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</si>
  <si>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</si>
  <si>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</si>
  <si>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</si>
  <si>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</si>
  <si>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</si>
  <si>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</si>
  <si>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</si>
  <si>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</si>
  <si>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</si>
  <si>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</si>
  <si>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</si>
  <si>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</si>
  <si>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</si>
  <si>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</si>
  <si>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</si>
  <si>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</si>
  <si>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</si>
  <si>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</si>
  <si>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</si>
  <si>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</si>
  <si>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</si>
  <si>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</si>
  <si>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</si>
  <si>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</si>
  <si>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</si>
  <si>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</si>
  <si>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</si>
  <si>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</si>
  <si>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</si>
  <si>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</si>
  <si>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</si>
  <si>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</si>
  <si>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</si>
  <si>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</si>
  <si>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</si>
  <si>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</si>
  <si>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</si>
  <si>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</si>
  <si>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</si>
  <si>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</si>
  <si>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</si>
  <si>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</si>
  <si>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</si>
  <si>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</si>
  <si>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</si>
  <si>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</si>
  <si>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</si>
  <si>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</si>
  <si>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</si>
  <si>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</si>
  <si>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</si>
  <si>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</si>
  <si>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</si>
  <si>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</si>
  <si>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</si>
  <si>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</si>
  <si>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</si>
  <si>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</si>
  <si>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</si>
  <si>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</si>
  <si>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</si>
  <si>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</si>
  <si>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</si>
  <si>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</si>
  <si>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</si>
  <si>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</si>
  <si>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</si>
  <si>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</si>
  <si>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</si>
  <si>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</si>
  <si>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</si>
  <si>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</si>
  <si>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</si>
  <si>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</si>
  <si>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</si>
  <si>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</si>
  <si>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</si>
  <si>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</si>
  <si>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</si>
  <si>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</si>
  <si>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</si>
  <si>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</si>
  <si>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</si>
  <si>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</si>
  <si>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</si>
  <si>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</si>
  <si>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</si>
  <si>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</si>
  <si>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</si>
  <si>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</si>
  <si>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</si>
  <si>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</si>
  <si>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</si>
  <si>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</si>
  <si>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</si>
  <si>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</si>
  <si>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</si>
  <si>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</si>
  <si>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</si>
  <si>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</si>
  <si>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</si>
  <si>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</si>
  <si>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</si>
  <si>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</si>
  <si>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</si>
  <si>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</si>
  <si>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</si>
  <si>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</si>
  <si>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</si>
  <si>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</si>
  <si>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</si>
  <si>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</si>
  <si>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</si>
  <si>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</si>
  <si>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</si>
  <si>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</si>
  <si>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</si>
  <si>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</si>
  <si>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</si>
  <si>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</si>
  <si>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</si>
  <si>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</si>
  <si>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</si>
  <si>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</si>
  <si>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</si>
  <si>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</si>
  <si>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</si>
  <si>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</si>
  <si>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</si>
  <si>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</si>
  <si>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</si>
  <si>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</si>
  <si>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</si>
  <si>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</si>
  <si>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</si>
  <si>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</si>
  <si>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</si>
  <si>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</si>
  <si>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</si>
  <si>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</si>
  <si>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</si>
  <si>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</si>
  <si>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</si>
  <si>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</si>
  <si>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</si>
  <si>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</si>
  <si>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</si>
  <si>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</si>
  <si>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</si>
  <si>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</si>
  <si>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</si>
  <si>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</si>
  <si>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</si>
  <si>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</si>
  <si>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</si>
  <si>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</si>
  <si>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</si>
  <si>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</si>
  <si>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</si>
  <si>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</si>
  <si>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</si>
  <si>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</si>
  <si>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</si>
  <si>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</si>
  <si>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</si>
  <si>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</si>
  <si>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</si>
  <si>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</si>
  <si>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</si>
  <si>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</si>
  <si>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</si>
  <si>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</si>
  <si>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</si>
  <si>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</si>
  <si>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</si>
  <si>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</si>
  <si>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</si>
  <si>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</si>
  <si>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</si>
  <si>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</si>
  <si>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</si>
  <si>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</si>
  <si>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</si>
  <si>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</si>
  <si>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</si>
  <si>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</si>
  <si>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</si>
  <si>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</si>
  <si>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</si>
  <si>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</si>
  <si>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</si>
  <si>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</si>
  <si>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</si>
  <si>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</si>
  <si>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</si>
  <si>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</si>
  <si>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</si>
  <si>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</si>
  <si>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</si>
  <si>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</si>
  <si>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</si>
  <si>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</si>
  <si>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</si>
  <si>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</si>
  <si>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</si>
  <si>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</si>
  <si>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</si>
  <si>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</si>
  <si>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</si>
  <si>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</si>
  <si>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</si>
  <si>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</si>
  <si>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</si>
  <si>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</si>
  <si>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</si>
  <si>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</si>
  <si>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</si>
  <si>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</si>
  <si>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</si>
  <si>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</si>
  <si>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</si>
  <si>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</si>
  <si>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</si>
  <si>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</si>
  <si>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</si>
  <si>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</si>
  <si>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</si>
  <si>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</si>
  <si>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</si>
  <si>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</si>
  <si>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</si>
  <si>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</si>
  <si>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</si>
  <si>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</si>
  <si>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</si>
  <si>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</si>
  <si>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</si>
  <si>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</si>
  <si>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</si>
  <si>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</si>
  <si>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</si>
  <si>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</si>
  <si>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</si>
  <si>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</si>
  <si>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</si>
  <si>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</si>
  <si>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</si>
  <si>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</si>
  <si>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</si>
  <si>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</si>
  <si>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</si>
  <si>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</si>
  <si>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</si>
  <si>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</si>
  <si>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</si>
  <si>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</si>
  <si>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</si>
  <si>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</si>
  <si>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</si>
  <si>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</si>
  <si>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</si>
  <si>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</si>
  <si>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</si>
  <si>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</si>
  <si>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</si>
  <si>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</si>
  <si>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</si>
  <si>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</si>
  <si>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</si>
  <si>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</si>
  <si>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</si>
  <si>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</si>
  <si>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</si>
  <si>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</si>
  <si>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</si>
  <si>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</si>
  <si>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</si>
  <si>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</si>
  <si>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</si>
  <si>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</si>
  <si>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</si>
  <si>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</si>
  <si>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</si>
  <si>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</si>
  <si>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</si>
  <si>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</si>
  <si>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</si>
  <si>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</si>
  <si>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</si>
  <si>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</si>
  <si>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</si>
  <si>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</si>
  <si>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</si>
  <si>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</si>
  <si>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</si>
  <si>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</si>
  <si>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</si>
  <si>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</si>
  <si>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</si>
  <si>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</si>
  <si>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</si>
  <si>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</si>
  <si>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</si>
  <si>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</si>
  <si>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</si>
  <si>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</si>
  <si>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</si>
  <si>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</si>
  <si>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</si>
  <si>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</si>
  <si>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</si>
  <si>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</si>
  <si>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</si>
  <si>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</si>
  <si>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</si>
  <si>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</si>
  <si>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</si>
  <si>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</si>
  <si>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</si>
  <si>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</si>
  <si>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</si>
  <si>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</si>
  <si>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</si>
  <si>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</si>
  <si>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</si>
  <si>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</si>
  <si>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</si>
  <si>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</si>
  <si>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</si>
  <si>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</si>
  <si>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</si>
  <si>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</si>
  <si>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</si>
  <si>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</si>
  <si>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</si>
  <si>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</si>
  <si>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</si>
  <si>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</si>
  <si>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</si>
  <si>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</si>
  <si>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</si>
  <si>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</si>
  <si>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</si>
  <si>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</si>
  <si>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</si>
  <si>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</si>
  <si>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</si>
  <si>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</si>
  <si>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</si>
  <si>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</si>
  <si>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</si>
  <si>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</si>
  <si>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</si>
  <si>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</si>
  <si>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</si>
  <si>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</si>
  <si>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</si>
  <si>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</si>
  <si>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</si>
  <si>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</si>
  <si>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</si>
  <si>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</si>
  <si>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</si>
  <si>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</si>
  <si>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</si>
  <si>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</si>
  <si>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</si>
  <si>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</si>
  <si>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</si>
  <si>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</si>
  <si>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</si>
  <si>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</si>
  <si>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</si>
  <si>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</si>
  <si>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</si>
  <si>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</si>
  <si>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</si>
  <si>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</si>
  <si>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</si>
  <si>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</si>
  <si>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</si>
  <si>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</si>
  <si>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</si>
  <si>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</si>
  <si>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</si>
  <si>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</si>
  <si>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</si>
  <si>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</si>
  <si>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</si>
  <si>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</si>
  <si>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</si>
  <si>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</si>
  <si>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</si>
  <si>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</si>
  <si>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</si>
  <si>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</si>
  <si>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</si>
  <si>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</si>
  <si>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</si>
  <si>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</si>
  <si>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</si>
  <si>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</si>
  <si>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</si>
  <si>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</si>
  <si>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</si>
  <si>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</si>
  <si>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</si>
  <si>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</si>
  <si>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</si>
  <si>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</si>
  <si>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</si>
  <si>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</si>
  <si>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</si>
  <si>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</si>
  <si>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</si>
  <si>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</si>
  <si>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</si>
  <si>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</si>
  <si>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</si>
  <si>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</si>
  <si>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</si>
  <si>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</si>
  <si>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</si>
  <si>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</si>
  <si>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</si>
  <si>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</si>
  <si>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</si>
  <si>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</si>
  <si>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</si>
  <si>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</si>
  <si>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</si>
  <si>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</si>
  <si>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</si>
  <si>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</si>
  <si>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</si>
  <si>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</si>
  <si>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</si>
  <si>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</si>
  <si>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</si>
  <si>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</si>
  <si>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</si>
  <si>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</si>
  <si>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</si>
  <si>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</si>
  <si>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</si>
  <si>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</si>
  <si>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</si>
  <si>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</si>
  <si>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</si>
  <si>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</si>
  <si>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</si>
  <si>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</si>
  <si>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</si>
  <si>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</si>
  <si>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</si>
  <si>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</si>
  <si>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</si>
  <si>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</si>
  <si>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</si>
  <si>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</si>
  <si>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</si>
  <si>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</si>
  <si>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</si>
  <si>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</si>
  <si>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</si>
  <si>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</si>
  <si>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</si>
  <si>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</si>
  <si>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</si>
  <si>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</si>
  <si>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</si>
  <si>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</si>
  <si>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</si>
  <si>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</si>
  <si>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</si>
  <si>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</si>
  <si>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</si>
  <si>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</si>
  <si>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</si>
  <si>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</si>
  <si>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</si>
  <si>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</si>
  <si>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</si>
  <si>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</si>
  <si>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</si>
  <si>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</si>
  <si>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</si>
  <si>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</si>
  <si>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</si>
  <si>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</si>
  <si>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</si>
  <si>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</si>
  <si>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</si>
  <si>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</si>
  <si>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</si>
  <si>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</si>
  <si>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</si>
  <si>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</si>
  <si>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</si>
  <si>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</si>
  <si>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</si>
  <si>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</si>
  <si>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</si>
  <si>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</si>
  <si>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</si>
  <si>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</si>
  <si>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</si>
  <si>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</si>
  <si>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</si>
  <si>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</si>
  <si>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</si>
  <si>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</si>
  <si>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</si>
  <si>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</si>
  <si>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</si>
  <si>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</si>
  <si>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</si>
  <si>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</si>
  <si>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</si>
  <si>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</si>
  <si>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</si>
  <si>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</si>
  <si>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</si>
  <si>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</si>
  <si>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</si>
  <si>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</si>
  <si>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</si>
  <si>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</si>
  <si>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</si>
  <si>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</si>
  <si>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</si>
  <si>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</si>
  <si>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</si>
  <si>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</si>
  <si>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</si>
  <si>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</si>
  <si>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</si>
  <si>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</si>
  <si>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</si>
  <si>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</si>
  <si>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</si>
  <si>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</si>
  <si>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</si>
  <si>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</si>
  <si>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</si>
  <si>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</si>
  <si>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</si>
  <si>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</si>
  <si>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</si>
  <si>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</si>
  <si>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</si>
  <si>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</si>
  <si>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</si>
  <si>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</si>
  <si>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</si>
  <si>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</si>
  <si>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</si>
  <si>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</si>
  <si>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</si>
  <si>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</si>
  <si>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</si>
  <si>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</si>
  <si>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</si>
  <si>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</si>
  <si>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</si>
  <si>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</si>
  <si>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</si>
  <si>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</si>
  <si>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</si>
  <si>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</si>
  <si>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</si>
  <si>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</si>
  <si>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</si>
  <si>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</si>
  <si>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</si>
  <si>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</si>
  <si>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</si>
  <si>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</si>
  <si>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</si>
  <si>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</si>
  <si>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</si>
  <si>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</si>
  <si>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</si>
  <si>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</si>
  <si>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</si>
  <si>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</si>
  <si>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</si>
  <si>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</si>
  <si>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</si>
  <si>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</si>
  <si>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</si>
  <si>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</si>
  <si>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</si>
  <si>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</si>
  <si>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</si>
  <si>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</si>
  <si>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</si>
  <si>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</si>
  <si>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</si>
  <si>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</si>
  <si>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</si>
  <si>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</si>
  <si>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</si>
  <si>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</si>
  <si>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</si>
  <si>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</si>
  <si>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</si>
  <si>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</si>
  <si>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</si>
  <si>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</si>
  <si>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</si>
  <si>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</si>
  <si>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</si>
  <si>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</si>
  <si>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</si>
  <si>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</si>
  <si>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</si>
  <si>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</si>
  <si>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</si>
  <si>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</si>
  <si>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</si>
  <si>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</si>
  <si>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</si>
  <si>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</si>
  <si>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</si>
  <si>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</si>
  <si>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</si>
  <si>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</si>
  <si>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</si>
  <si>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</si>
  <si>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</si>
  <si>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</si>
  <si>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</si>
  <si>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</si>
  <si>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</si>
  <si>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</si>
  <si>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</si>
  <si>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</si>
  <si>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</si>
  <si>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</si>
  <si>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</si>
  <si>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</si>
  <si>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</si>
  <si>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</si>
  <si>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</si>
  <si>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</si>
  <si>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</si>
  <si>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</si>
  <si>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</si>
  <si>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</si>
  <si>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</si>
  <si>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</si>
  <si>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</si>
  <si>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</si>
  <si>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</si>
  <si>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</si>
  <si>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</si>
  <si>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</si>
  <si>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</si>
  <si>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</si>
  <si>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</si>
  <si>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</si>
  <si>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</si>
  <si>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</si>
  <si>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</si>
  <si>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</si>
  <si>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</si>
  <si>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</si>
  <si>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</si>
  <si>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</si>
  <si>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</si>
  <si>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</si>
  <si>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</si>
  <si>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</si>
  <si>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</si>
  <si>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</si>
  <si>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</si>
  <si>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</si>
  <si>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</si>
  <si>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</si>
  <si>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</si>
  <si>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</si>
  <si>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</si>
  <si>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</si>
  <si>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</si>
  <si>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</si>
  <si>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</si>
  <si>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</si>
  <si>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</si>
  <si>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</si>
  <si>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</si>
  <si>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</si>
  <si>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</si>
  <si>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</si>
  <si>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</si>
  <si>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</si>
  <si>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</si>
  <si>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</si>
  <si>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</si>
  <si>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</si>
  <si>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</si>
  <si>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</si>
  <si>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</si>
  <si>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</si>
  <si>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</si>
  <si>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</si>
  <si>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</si>
  <si>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</si>
  <si>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</si>
  <si>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</si>
  <si>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</si>
  <si>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</si>
  <si>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</si>
  <si>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</si>
  <si>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</si>
  <si>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</si>
  <si>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</si>
  <si>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</si>
  <si>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</si>
  <si>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</si>
  <si>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</si>
  <si>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</si>
  <si>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</si>
  <si>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</si>
  <si>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</si>
  <si>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</si>
  <si>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</si>
  <si>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</si>
  <si>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</si>
  <si>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</si>
  <si>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</si>
  <si>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</si>
  <si>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</si>
  <si>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</si>
  <si>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</si>
  <si>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</si>
  <si>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</si>
  <si>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</si>
  <si>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</si>
  <si>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</si>
  <si>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</si>
  <si>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</si>
  <si>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</si>
  <si>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</si>
  <si>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</si>
  <si>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</si>
  <si>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</si>
  <si>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</si>
  <si>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</si>
  <si>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</si>
  <si>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</si>
  <si>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</si>
  <si>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</si>
  <si>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</si>
  <si>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</si>
  <si>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</si>
  <si>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</si>
  <si>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</si>
  <si>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</si>
  <si>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</si>
  <si>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</si>
  <si>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</si>
  <si>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</si>
  <si>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</si>
  <si>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</si>
  <si>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</si>
  <si>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</si>
  <si>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</si>
  <si>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</si>
  <si>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</si>
  <si>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</si>
  <si>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</si>
  <si>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</si>
  <si>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</si>
  <si>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</si>
  <si>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</si>
  <si>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</si>
  <si>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</si>
  <si>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</si>
  <si>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</si>
  <si>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</si>
  <si>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</si>
  <si>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</si>
  <si>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</si>
  <si>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</si>
  <si>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</si>
  <si>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</si>
  <si>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</si>
  <si>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</si>
  <si>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</si>
  <si>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</si>
  <si>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</si>
  <si>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</si>
  <si>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</si>
  <si>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</si>
  <si>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</si>
  <si>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</si>
  <si>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</si>
  <si>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</si>
  <si>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</si>
  <si>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</si>
  <si>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</si>
  <si>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</si>
  <si>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</si>
  <si>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</si>
  <si>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</si>
  <si>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</si>
  <si>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</si>
  <si>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</si>
  <si>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</si>
  <si>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</si>
  <si>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</si>
  <si>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</si>
  <si>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</si>
  <si>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</si>
  <si>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</si>
  <si>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</si>
  <si>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</si>
  <si>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</si>
  <si>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</si>
  <si>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</si>
  <si>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</si>
  <si>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</si>
  <si>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</si>
  <si>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</si>
  <si>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</si>
  <si>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</si>
  <si>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</si>
  <si>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</si>
  <si>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</si>
  <si>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</si>
  <si>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</si>
  <si>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</si>
  <si>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</si>
  <si>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</si>
  <si>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</si>
  <si>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</si>
  <si>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</si>
  <si>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</si>
  <si>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</si>
  <si>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</si>
  <si>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</si>
  <si>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</si>
  <si>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</si>
  <si>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</si>
  <si>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</si>
  <si>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</si>
  <si>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</si>
  <si>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</si>
  <si>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</si>
  <si>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</si>
  <si>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</si>
  <si>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</si>
  <si>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</si>
  <si>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</si>
  <si>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</si>
  <si>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</si>
  <si>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</si>
  <si>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</si>
  <si>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</si>
  <si>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</si>
  <si>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</si>
  <si>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</si>
  <si>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</si>
  <si>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</si>
  <si>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</si>
  <si>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</si>
  <si>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</si>
  <si>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</si>
  <si>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</si>
  <si>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</si>
  <si>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</si>
  <si>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</si>
  <si>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</si>
  <si>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</si>
  <si>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</si>
  <si>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</si>
  <si>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</si>
  <si>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</si>
  <si>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</si>
  <si>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</si>
  <si>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</si>
  <si>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</si>
  <si>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</si>
  <si>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</si>
  <si>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</si>
  <si>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</si>
  <si>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</si>
  <si>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</si>
  <si>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</si>
  <si>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</si>
  <si>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</si>
  <si>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</si>
  <si>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</si>
  <si>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</si>
  <si>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</si>
  <si>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</si>
  <si>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</si>
  <si>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</si>
  <si>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</si>
  <si>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</si>
  <si>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</si>
  <si>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</si>
  <si>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</si>
  <si>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</si>
  <si>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</si>
  <si>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</si>
  <si>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</si>
  <si>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</si>
  <si>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</si>
  <si>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</si>
  <si>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</si>
  <si>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</si>
  <si>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</si>
  <si>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</si>
  <si>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</si>
  <si>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</si>
  <si>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</si>
  <si>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</si>
  <si>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</si>
  <si>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</si>
  <si>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</si>
  <si>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</si>
  <si>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</si>
  <si>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</si>
  <si>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</si>
  <si>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</si>
  <si>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</si>
  <si>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</si>
  <si>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</si>
  <si>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</si>
  <si>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</si>
  <si>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</si>
  <si>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</si>
  <si>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</si>
  <si>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</si>
  <si>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</si>
  <si>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</si>
  <si>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</si>
  <si>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</si>
  <si>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</si>
  <si>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</si>
  <si>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</si>
  <si>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</si>
  <si>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</si>
  <si>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</si>
  <si>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</si>
  <si>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</si>
  <si>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</si>
  <si>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</si>
  <si>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</si>
  <si>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</si>
  <si>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</si>
  <si>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</si>
  <si>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</si>
  <si>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</si>
  <si>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</si>
  <si>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</si>
  <si>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</si>
  <si>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</si>
  <si>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</si>
  <si>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</si>
  <si>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</si>
  <si>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</si>
  <si>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</si>
  <si>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</si>
  <si>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</si>
  <si>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</si>
  <si>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</si>
  <si>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</si>
  <si>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</si>
  <si>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</si>
  <si>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</si>
  <si>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</si>
  <si>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</si>
  <si>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</si>
  <si>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</si>
  <si>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</si>
  <si>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</si>
  <si>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</si>
  <si>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</si>
  <si>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</si>
  <si>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</si>
  <si>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</si>
  <si>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</si>
  <si>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</si>
  <si>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</si>
  <si>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</si>
  <si>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</si>
  <si>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</si>
  <si>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</si>
  <si>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</si>
  <si>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</si>
  <si>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</si>
  <si>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</si>
  <si>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</si>
  <si>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</si>
  <si>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</si>
  <si>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</si>
  <si>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</si>
  <si>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</si>
  <si>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</si>
  <si>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</si>
  <si>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</si>
  <si>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</si>
  <si>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</si>
  <si>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</si>
  <si>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</si>
  <si>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</si>
  <si>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</si>
  <si>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</si>
  <si>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</si>
  <si>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</si>
  <si>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</si>
  <si>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</si>
  <si>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</si>
  <si>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</si>
  <si>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</si>
  <si>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</si>
  <si>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</si>
  <si>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</si>
  <si>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</si>
  <si>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</si>
  <si>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</si>
  <si>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</si>
  <si>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</si>
  <si>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</si>
  <si>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</si>
  <si>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</si>
  <si>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</si>
  <si>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</si>
  <si>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</si>
  <si>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</si>
  <si>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</si>
  <si>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</si>
  <si>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</si>
  <si>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</si>
  <si>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</si>
  <si>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</si>
  <si>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</si>
  <si>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</si>
  <si>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</si>
  <si>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</si>
  <si>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</si>
  <si>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</si>
  <si>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</si>
  <si>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</si>
  <si>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</si>
  <si>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</si>
  <si>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</si>
  <si>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</si>
  <si>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</si>
  <si>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</si>
  <si>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</si>
  <si>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</si>
  <si>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</si>
  <si>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</si>
  <si>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</si>
  <si>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</si>
  <si>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</si>
  <si>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</si>
  <si>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</si>
  <si>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</si>
  <si>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</si>
  <si>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</si>
  <si>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</si>
  <si>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</si>
  <si>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</si>
  <si>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</si>
  <si>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</si>
  <si>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</si>
  <si>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</si>
  <si>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</si>
  <si>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</si>
  <si>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</si>
  <si>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</si>
  <si>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</si>
  <si>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</si>
  <si>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</si>
  <si>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</si>
  <si>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</si>
  <si>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</si>
  <si>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</si>
  <si>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</si>
  <si>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</si>
  <si>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</si>
  <si>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</si>
  <si>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</si>
  <si>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</si>
  <si>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</si>
  <si>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</si>
  <si>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</si>
  <si>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</si>
  <si>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</si>
  <si>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</si>
  <si>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</si>
  <si>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</si>
  <si>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</si>
  <si>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</si>
  <si>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</si>
  <si>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</si>
  <si>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</si>
  <si>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</si>
  <si>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</si>
  <si>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</si>
  <si>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</si>
  <si>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</si>
  <si>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</si>
  <si>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</si>
  <si>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</si>
  <si>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</si>
  <si>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</si>
  <si>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</si>
  <si>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</si>
  <si>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</si>
  <si>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</si>
  <si>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</si>
  <si>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</si>
  <si>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</si>
  <si>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</si>
  <si>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</si>
  <si>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</si>
  <si>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</si>
  <si>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</si>
  <si>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</si>
  <si>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</si>
  <si>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</si>
  <si>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</si>
  <si>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</si>
  <si>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</si>
  <si>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</si>
  <si>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</si>
  <si>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</si>
  <si>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</si>
  <si>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</si>
  <si>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</si>
  <si>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</si>
  <si>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</si>
  <si>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</si>
  <si>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</si>
  <si>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</si>
  <si>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</si>
  <si>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</si>
  <si>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</si>
  <si>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</si>
  <si>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</si>
  <si>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</si>
  <si>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</si>
  <si>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</si>
  <si>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</si>
  <si>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</si>
  <si>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</si>
  <si>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</si>
  <si>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</si>
  <si>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</si>
  <si>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</si>
  <si>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</si>
  <si>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</si>
  <si>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</si>
  <si>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</si>
  <si>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</si>
  <si>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</si>
  <si>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</si>
  <si>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</si>
  <si>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</si>
  <si>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</si>
  <si>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</si>
  <si>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</si>
  <si>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</si>
  <si>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</si>
  <si>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</si>
  <si>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</si>
  <si>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</si>
  <si>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</si>
  <si>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</si>
  <si>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</si>
  <si>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</si>
  <si>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</si>
  <si>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</si>
  <si>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</si>
  <si>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</si>
  <si>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</si>
  <si>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</si>
  <si>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</si>
  <si>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</si>
  <si>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</si>
  <si>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</si>
  <si>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</si>
  <si>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</si>
  <si>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</si>
  <si>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</si>
  <si>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</si>
  <si>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</si>
  <si>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</si>
  <si>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</si>
  <si>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</si>
  <si>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</si>
  <si>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</si>
  <si>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</si>
  <si>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</si>
  <si>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</si>
  <si>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</si>
  <si>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</si>
  <si>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</si>
  <si>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</si>
  <si>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</si>
  <si>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</si>
  <si>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</si>
  <si>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</si>
  <si>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</si>
  <si>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</si>
  <si>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</si>
  <si>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</si>
  <si>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</si>
  <si>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</si>
  <si>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</si>
  <si>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</si>
  <si>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</si>
  <si>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</si>
  <si>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</si>
  <si>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</si>
  <si>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</si>
  <si>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</si>
  <si>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</si>
  <si>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</si>
  <si>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</si>
  <si>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</si>
  <si>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</si>
  <si>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</si>
  <si>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</si>
  <si>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</si>
  <si>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</si>
  <si>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</si>
  <si>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</si>
  <si>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</si>
  <si>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</si>
  <si>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</si>
  <si>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</si>
  <si>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</si>
  <si>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</si>
  <si>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</si>
  <si>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</si>
  <si>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</si>
  <si>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</si>
  <si>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</si>
  <si>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</si>
  <si>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</si>
  <si>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</si>
  <si>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</si>
  <si>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</si>
  <si>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</si>
  <si>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</si>
  <si>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</si>
  <si>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</si>
  <si>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</si>
  <si>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</si>
  <si>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</si>
  <si>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</si>
  <si>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</si>
  <si>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</si>
  <si>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</si>
  <si>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</si>
  <si>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</si>
  <si>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</si>
  <si>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</si>
  <si>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</si>
  <si>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</si>
  <si>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</si>
  <si>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</si>
  <si>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</si>
  <si>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</si>
  <si>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</si>
  <si>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</si>
  <si>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</si>
  <si>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</si>
  <si>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</si>
  <si>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</si>
  <si>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</si>
  <si>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</si>
  <si>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</si>
  <si>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</si>
  <si>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</si>
  <si>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</si>
  <si>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</si>
  <si>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</si>
  <si>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</si>
  <si>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</si>
  <si>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</si>
  <si>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</si>
  <si>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</si>
  <si>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</si>
  <si>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</si>
  <si>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</si>
  <si>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</si>
  <si>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</si>
  <si>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</si>
  <si>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</si>
  <si>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</si>
  <si>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</si>
  <si>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</si>
  <si>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</si>
  <si>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</si>
  <si>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</si>
  <si>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</si>
  <si>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</si>
  <si>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</si>
  <si>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</si>
  <si>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</si>
  <si>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</si>
  <si>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</si>
  <si>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</si>
  <si>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</si>
  <si>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</si>
  <si>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</si>
  <si>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</si>
  <si>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</si>
  <si>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</si>
  <si>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</si>
  <si>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</si>
  <si>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</si>
  <si>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</si>
  <si>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</si>
  <si>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</si>
  <si>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</si>
  <si>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</si>
  <si>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</si>
  <si>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</si>
  <si>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</si>
  <si>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</si>
  <si>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</si>
  <si>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</si>
  <si>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</si>
  <si>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</si>
  <si>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</si>
  <si>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</si>
  <si>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</si>
  <si>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</si>
  <si>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</si>
  <si>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</si>
  <si>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</si>
  <si>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</si>
  <si>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</si>
  <si>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</si>
  <si>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</si>
  <si>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</si>
  <si>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</si>
  <si>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</si>
  <si>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</si>
  <si>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</si>
  <si>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</si>
  <si>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</si>
  <si>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</si>
  <si>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</si>
  <si>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</si>
  <si>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</si>
  <si>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</si>
  <si>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</si>
  <si>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</si>
  <si>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</si>
  <si>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</si>
  <si>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</si>
  <si>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</si>
  <si>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</si>
  <si>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</si>
  <si>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</si>
  <si>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</si>
  <si>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</si>
  <si>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</si>
  <si>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</si>
  <si>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</si>
  <si>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</si>
  <si>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</si>
  <si>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</si>
  <si>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</si>
  <si>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</si>
  <si>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</si>
  <si>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</si>
  <si>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</si>
  <si>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</si>
  <si>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</si>
  <si>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</si>
  <si>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</si>
  <si>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</si>
  <si>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</si>
  <si>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</si>
  <si>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</si>
  <si>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</si>
  <si>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</si>
  <si>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</si>
  <si>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</si>
  <si>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</si>
  <si>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</si>
  <si>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</si>
  <si>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</si>
  <si>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</si>
  <si>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</si>
  <si>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</si>
  <si>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</si>
  <si>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</si>
  <si>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</si>
  <si>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</si>
  <si>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</si>
  <si>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</si>
  <si>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</si>
  <si>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</si>
  <si>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</si>
  <si>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</si>
  <si>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</si>
  <si>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</si>
  <si>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</si>
  <si>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</si>
  <si>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</si>
  <si>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</si>
  <si>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</si>
  <si>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</si>
  <si>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</si>
  <si>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</si>
  <si>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</si>
  <si>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</si>
  <si>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</si>
  <si>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</si>
  <si>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</si>
  <si>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</si>
  <si>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</si>
  <si>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</si>
  <si>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</si>
  <si>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</si>
  <si>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</si>
  <si>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</si>
  <si>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</si>
  <si>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</si>
  <si>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</si>
  <si>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</si>
  <si>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</si>
  <si>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</si>
  <si>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</si>
  <si>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</si>
  <si>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</si>
  <si>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</si>
  <si>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</si>
  <si>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</si>
  <si>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</si>
  <si>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</si>
  <si>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</si>
  <si>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</si>
  <si>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</si>
  <si>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</si>
  <si>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</si>
  <si>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</si>
  <si>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</si>
  <si>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</si>
  <si>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</si>
  <si>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</si>
  <si>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</si>
  <si>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</si>
  <si>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</si>
  <si>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</si>
  <si>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</si>
  <si>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</si>
  <si>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</si>
  <si>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</si>
  <si>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</si>
  <si>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</si>
  <si>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</si>
  <si>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</si>
  <si>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</si>
  <si>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</si>
  <si>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</si>
  <si>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</si>
  <si>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</si>
  <si>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</si>
  <si>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</si>
  <si>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</si>
  <si>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</si>
  <si>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</si>
  <si>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</si>
  <si>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</si>
  <si>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</si>
  <si>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</si>
  <si>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</si>
  <si>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</si>
  <si>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</si>
  <si>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</si>
  <si>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</si>
  <si>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</si>
  <si>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</si>
  <si>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</si>
  <si>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</si>
  <si>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</si>
  <si>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</si>
  <si>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</si>
  <si>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</si>
  <si>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</si>
  <si>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</si>
  <si>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</si>
  <si>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</si>
  <si>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</si>
  <si>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</si>
  <si>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</si>
  <si>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</si>
  <si>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</si>
  <si>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</si>
  <si>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</si>
  <si>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</si>
  <si>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</si>
  <si>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</si>
  <si>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</si>
  <si>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</si>
  <si>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</si>
  <si>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</si>
  <si>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</si>
  <si>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</si>
  <si>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</si>
  <si>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</si>
  <si>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</si>
  <si>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</si>
  <si>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</si>
  <si>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</si>
  <si>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</si>
  <si>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</si>
  <si>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</si>
  <si>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</si>
  <si>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</si>
  <si>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</si>
  <si>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</si>
  <si>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</si>
  <si>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</si>
  <si>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</si>
  <si>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</si>
  <si>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</si>
  <si>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</si>
  <si>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</si>
  <si>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</si>
  <si>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</si>
  <si>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</si>
  <si>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</si>
  <si>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</si>
  <si>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</si>
  <si>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</si>
  <si>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</si>
  <si>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</si>
  <si>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</si>
  <si>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</si>
  <si>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</si>
  <si>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</si>
  <si>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</si>
  <si>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</si>
  <si>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</si>
  <si>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</si>
  <si>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</si>
  <si>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</si>
  <si>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</si>
  <si>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</si>
  <si>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</si>
  <si>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</si>
  <si>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</si>
  <si>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</si>
  <si>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</si>
  <si>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</si>
  <si>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</si>
  <si>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</si>
  <si>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</si>
  <si>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</si>
  <si>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</si>
  <si>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</si>
  <si>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</si>
  <si>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</si>
  <si>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</si>
  <si>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</si>
  <si>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</si>
  <si>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</si>
  <si>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</si>
  <si>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</si>
  <si>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</si>
  <si>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</si>
  <si>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</si>
  <si>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</si>
  <si>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</si>
  <si>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</si>
  <si>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</si>
  <si>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</si>
  <si>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</si>
  <si>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</si>
  <si>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</si>
  <si>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</si>
  <si>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</si>
  <si>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</si>
  <si>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</si>
  <si>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</si>
  <si>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</si>
  <si>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</si>
  <si>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</si>
  <si>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</si>
  <si>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</si>
  <si>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</si>
  <si>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</si>
  <si>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</si>
  <si>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</si>
  <si>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</si>
  <si>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</si>
  <si>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</si>
  <si>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</si>
  <si>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</si>
  <si>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</si>
  <si>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</si>
  <si>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</si>
  <si>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</si>
  <si>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</si>
  <si>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</si>
  <si>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</si>
  <si>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</si>
  <si>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</si>
  <si>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</si>
  <si>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</si>
  <si>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</si>
  <si>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</si>
  <si>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</si>
  <si>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</si>
  <si>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</si>
  <si>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</si>
  <si>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</si>
  <si>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</si>
  <si>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</si>
  <si>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</si>
  <si>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</si>
  <si>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</si>
  <si>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</si>
  <si>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</si>
  <si>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</si>
  <si>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</si>
  <si>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</si>
  <si>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</si>
  <si>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</si>
  <si>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</si>
  <si>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</si>
  <si>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</si>
  <si>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</si>
  <si>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</si>
  <si>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</si>
  <si>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</si>
  <si>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</si>
  <si>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</si>
  <si>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</si>
  <si>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</si>
  <si>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</si>
  <si>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</si>
  <si>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</si>
  <si>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</si>
  <si>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</si>
  <si>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</si>
  <si>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</si>
  <si>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</si>
  <si>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</si>
  <si>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</si>
  <si>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</si>
  <si>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</si>
  <si>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</si>
  <si>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</si>
  <si>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</si>
  <si>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</si>
  <si>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</si>
  <si>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</si>
  <si>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</si>
  <si>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</si>
  <si>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</si>
  <si>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</si>
  <si>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</si>
  <si>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</si>
  <si>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</si>
  <si>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</si>
  <si>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</si>
  <si>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</si>
  <si>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</si>
  <si>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</si>
  <si>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</si>
  <si>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</si>
  <si>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</si>
  <si>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</si>
  <si>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</si>
  <si>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</si>
  <si>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</si>
  <si>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</si>
  <si>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</si>
  <si>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</si>
  <si>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</si>
  <si>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</si>
  <si>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</si>
  <si>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</si>
  <si>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</si>
  <si>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</si>
  <si>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</si>
  <si>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</si>
  <si>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</si>
  <si>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</si>
  <si>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</si>
  <si>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</si>
  <si>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</si>
  <si>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</si>
  <si>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</si>
  <si>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</si>
  <si>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</si>
  <si>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</si>
  <si>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</si>
  <si>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</si>
  <si>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</si>
  <si>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</si>
  <si>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</si>
  <si>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</si>
  <si>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</si>
  <si>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</si>
  <si>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</si>
  <si>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</si>
  <si>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</si>
  <si>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</si>
  <si>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</si>
  <si>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</si>
  <si>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</si>
  <si>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</si>
  <si>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</si>
  <si>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</si>
  <si>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</si>
  <si>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</si>
  <si>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</si>
  <si>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</si>
  <si>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</si>
  <si>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</si>
  <si>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</si>
  <si>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</si>
  <si>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</si>
  <si>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</si>
  <si>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</si>
  <si>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</si>
  <si>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</si>
  <si>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</si>
  <si>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</si>
  <si>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</si>
  <si>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</si>
  <si>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</si>
  <si>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</si>
  <si>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</si>
  <si>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</si>
  <si>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</si>
  <si>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</si>
  <si>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</si>
  <si>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</si>
  <si>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</si>
  <si>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</si>
  <si>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</si>
  <si>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</si>
  <si>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</si>
  <si>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</si>
  <si>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</si>
  <si>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</si>
  <si>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</si>
  <si>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</si>
  <si>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</si>
  <si>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</si>
  <si>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</si>
  <si>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</si>
  <si>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</si>
  <si>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</si>
  <si>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</si>
  <si>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Bourns (DongGuan) Electronic Co.,Ltd</t>
  </si>
  <si>
    <t>BOURNS</t>
  </si>
  <si>
    <t>Bourns,Inc.</t>
  </si>
  <si>
    <t>No.3,XiSha Road, XiNan Village,ShiJie Town,DongGuan,GuangDong P.R.C</t>
  </si>
  <si>
    <t>Fengxiang Lai</t>
  </si>
  <si>
    <t>+86-769-86327771-570</t>
    <phoneticPr fontId="119" type="noConversion"/>
  </si>
  <si>
    <t>R&amp;D Manager</t>
  </si>
  <si>
    <t>+86 0769 86327771-583</t>
    <phoneticPr fontId="119" type="noConversion"/>
  </si>
  <si>
    <t>fengxiang.lai@bourns.com</t>
    <phoneticPr fontId="84" type="noConversion"/>
  </si>
  <si>
    <t>alex.deng@bourns.com</t>
    <phoneticPr fontId="119" type="noConversion"/>
  </si>
  <si>
    <t>http://www.bourns.com/docs/RoHS-Content/conflict_metals_statement.pdf?sfvrsn=11</t>
  </si>
  <si>
    <t>The Following blank</t>
    <phoneticPr fontId="84" type="noConversion"/>
  </si>
  <si>
    <t>Alex Deng</t>
    <phoneticPr fontId="119" type="noConversion"/>
  </si>
  <si>
    <t>CID003261</t>
    <phoneticPr fontId="84" type="noConversion"/>
  </si>
  <si>
    <t>CID003209</t>
    <phoneticPr fontId="84" type="noConversion"/>
  </si>
  <si>
    <t>CID003225</t>
    <phoneticPr fontId="84" type="noConversion"/>
  </si>
  <si>
    <t>CID003228</t>
    <phoneticPr fontId="84" type="noConversion"/>
  </si>
  <si>
    <t>CID003255</t>
    <phoneticPr fontId="84" type="noConversion"/>
  </si>
  <si>
    <t>CID003470</t>
    <phoneticPr fontId="84" type="noConversion"/>
  </si>
  <si>
    <t>CID003279</t>
    <phoneticPr fontId="84" type="noConversion"/>
  </si>
  <si>
    <t>CID003280</t>
    <phoneticPr fontId="84" type="noConversion"/>
  </si>
  <si>
    <t>CID003406</t>
    <phoneticPr fontId="84" type="noConversion"/>
  </si>
  <si>
    <t>All BDEC Products</t>
    <phoneticPr fontId="84" type="noConversion"/>
  </si>
  <si>
    <t>Components containing cobalt are magnetic cores</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</si>
</sst>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11"/>
      <color rgb="FF000000"/>
      <name val="Aptos Narrow"/>
      <family val="2"/>
    </font>
    <font>
      <sz val="9"/>
      <name val="Tahoma"/>
      <family val="2"/>
    </font>
    <font>
      <sz val="11"/>
      <name val="Arial"/>
      <family val="2"/>
    </font>
    <font>
      <u/>
      <sz val="10"/>
      <color theme="10"/>
      <name val="Verdana"/>
      <family val="2"/>
    </font>
    <font>
      <sz val="9"/>
      <name val="宋体"/>
      <family val="3"/>
      <charset val="134"/>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5"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70" fontId="13" fillId="0" borderId="0" applyFont="0" applyFill="0" applyBorder="0" applyAlignment="0" applyProtection="0"/>
    <xf numFmtId="164"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828" applyFont="1"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77" fillId="0" borderId="0" xfId="828" applyFont="1"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828" applyFont="1"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0"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8"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8"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7" fillId="0" borderId="0" xfId="827" applyFont="1" applyAlignment="1">
      <alignment horizontal="left" vertical="top" wrapText="1"/>
    </xf>
    <xf numFmtId="0" fontId="79" fillId="0" borderId="0" xfId="827" applyFont="1" applyAlignment="1">
      <alignment horizontal="left" vertical="top" wrapText="1"/>
    </xf>
    <xf numFmtId="0" fontId="46" fillId="0" borderId="0" xfId="827" applyFont="1" applyAlignment="1">
      <alignment horizontal="justify" vertical="top"/>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6"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8" fillId="45" borderId="56" xfId="828" applyNumberFormat="1" applyFill="1" applyBorder="1" applyAlignment="1" applyProtection="1">
      <alignment horizontal="center" vertical="center" wrapText="1"/>
      <protection locked="0"/>
    </xf>
    <xf numFmtId="49" fontId="77" fillId="45" borderId="11" xfId="828" applyNumberFormat="1" applyFont="1" applyFill="1" applyBorder="1" applyAlignment="1" applyProtection="1">
      <alignment horizontal="center" vertical="center" wrapText="1"/>
      <protection locked="0"/>
    </xf>
    <xf numFmtId="49" fontId="77" fillId="45" borderId="33" xfId="828" applyNumberFormat="1" applyFont="1" applyFill="1" applyBorder="1" applyAlignment="1" applyProtection="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828"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828"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828" applyFont="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828" applyFont="1" applyFill="1" applyBorder="1" applyAlignment="1" applyProtection="1">
      <alignment horizontal="center" vertical="center"/>
      <protection locked="0"/>
    </xf>
    <xf numFmtId="0" fontId="44"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ill>
        <patternFill>
          <bgColor indexed="10"/>
        </patternFill>
      </fill>
    </dxf>
    <dxf>
      <font>
        <color auto="1"/>
      </font>
      <fill>
        <patternFill>
          <bgColor indexed="50"/>
        </patternFill>
      </fill>
    </dxf>
    <dxf>
      <fill>
        <patternFill>
          <bgColor indexed="10"/>
        </patternFill>
      </fill>
    </dxf>
    <dxf>
      <font>
        <color auto="1"/>
      </font>
      <fill>
        <patternFill>
          <bgColor indexed="50"/>
        </patternFill>
      </fill>
    </dxf>
    <dxf>
      <font>
        <strike val="0"/>
        <color indexed="22"/>
      </font>
      <fill>
        <patternFill patternType="none"/>
      </fill>
    </dxf>
    <dxf>
      <font>
        <strike val="0"/>
        <color theme="0" tint="-4.9897762993255407E-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9740900</xdr:colOff>
      <xdr:row>0</xdr:row>
      <xdr:rowOff>139700</xdr:rowOff>
    </xdr:from>
    <xdr:to>
      <xdr:col>0</xdr:col>
      <xdr:colOff>10680951</xdr:colOff>
      <xdr:row>0</xdr:row>
      <xdr:rowOff>1118108</xdr:rowOff>
    </xdr:to>
    <xdr:pic>
      <xdr:nvPicPr>
        <xdr:cNvPr id="2" name="Picture 1">
          <a:extLst>
            <a:ext uri="{FF2B5EF4-FFF2-40B4-BE49-F238E27FC236}">
              <a16:creationId xmlns:a16="http://schemas.microsoft.com/office/drawing/2014/main" id="{733C522D-F01C-B345-B56B-08B9EEFBF08D}"/>
            </a:ext>
          </a:extLst>
        </xdr:cNvPr>
        <xdr:cNvPicPr>
          <a:picLocks noChangeAspect="1"/>
        </xdr:cNvPicPr>
      </xdr:nvPicPr>
      <xdr:blipFill>
        <a:blip xmlns:r="http://schemas.openxmlformats.org/officeDocument/2006/relationships" r:embed="rId1"/>
        <a:srcRect l="427" r="427"/>
        <a:stretch/>
      </xdr:blipFill>
      <xdr:spPr>
        <a:xfrm>
          <a:off x="9740900" y="139700"/>
          <a:ext cx="940051" cy="9784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2959100</xdr:colOff>
      <xdr:row>1</xdr:row>
      <xdr:rowOff>38100</xdr:rowOff>
    </xdr:from>
    <xdr:to>
      <xdr:col>5</xdr:col>
      <xdr:colOff>3899151</xdr:colOff>
      <xdr:row>6</xdr:row>
      <xdr:rowOff>152908</xdr:rowOff>
    </xdr:to>
    <xdr:pic>
      <xdr:nvPicPr>
        <xdr:cNvPr id="9" name="Picture 8">
          <a:extLst>
            <a:ext uri="{FF2B5EF4-FFF2-40B4-BE49-F238E27FC236}">
              <a16:creationId xmlns:a16="http://schemas.microsoft.com/office/drawing/2014/main" id="{236EBB58-2B51-F04D-9CFF-1E19EFE44BB1}"/>
            </a:ext>
          </a:extLst>
        </xdr:cNvPr>
        <xdr:cNvPicPr>
          <a:picLocks noChangeAspect="1"/>
        </xdr:cNvPicPr>
      </xdr:nvPicPr>
      <xdr:blipFill>
        <a:blip xmlns:r="http://schemas.openxmlformats.org/officeDocument/2006/relationships" r:embed="rId1"/>
        <a:srcRect l="427" r="427"/>
        <a:stretch/>
      </xdr:blipFill>
      <xdr:spPr>
        <a:xfrm>
          <a:off x="9194800" y="215900"/>
          <a:ext cx="940051" cy="9784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7162800</xdr:colOff>
      <xdr:row>0</xdr:row>
      <xdr:rowOff>38100</xdr:rowOff>
    </xdr:from>
    <xdr:to>
      <xdr:col>3</xdr:col>
      <xdr:colOff>63751</xdr:colOff>
      <xdr:row>0</xdr:row>
      <xdr:rowOff>1016508</xdr:rowOff>
    </xdr:to>
    <xdr:pic>
      <xdr:nvPicPr>
        <xdr:cNvPr id="2" name="Picture 1">
          <a:extLst>
            <a:ext uri="{FF2B5EF4-FFF2-40B4-BE49-F238E27FC236}">
              <a16:creationId xmlns:a16="http://schemas.microsoft.com/office/drawing/2014/main" id="{36254BED-1BFC-1B47-991A-802E92558809}"/>
            </a:ext>
          </a:extLst>
        </xdr:cNvPr>
        <xdr:cNvPicPr>
          <a:picLocks noChangeAspect="1"/>
        </xdr:cNvPicPr>
      </xdr:nvPicPr>
      <xdr:blipFill>
        <a:blip xmlns:r="http://schemas.openxmlformats.org/officeDocument/2006/relationships" r:embed="rId1"/>
        <a:srcRect l="427" r="427"/>
        <a:stretch/>
      </xdr:blipFill>
      <xdr:spPr>
        <a:xfrm>
          <a:off x="9994900" y="38100"/>
          <a:ext cx="940051" cy="9784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266700</xdr:colOff>
      <xdr:row>1</xdr:row>
      <xdr:rowOff>139699</xdr:rowOff>
    </xdr:from>
    <xdr:to>
      <xdr:col>1</xdr:col>
      <xdr:colOff>2048210</xdr:colOff>
      <xdr:row>2</xdr:row>
      <xdr:rowOff>965200</xdr:rowOff>
    </xdr:to>
    <xdr:pic>
      <xdr:nvPicPr>
        <xdr:cNvPr id="2" name="Picture 1">
          <a:extLst>
            <a:ext uri="{FF2B5EF4-FFF2-40B4-BE49-F238E27FC236}">
              <a16:creationId xmlns:a16="http://schemas.microsoft.com/office/drawing/2014/main" id="{B86D88A6-016C-1741-99F4-D0CE6B34C10D}"/>
            </a:ext>
          </a:extLst>
        </xdr:cNvPr>
        <xdr:cNvPicPr>
          <a:picLocks noChangeAspect="1"/>
        </xdr:cNvPicPr>
      </xdr:nvPicPr>
      <xdr:blipFill>
        <a:blip xmlns:r="http://schemas.openxmlformats.org/officeDocument/2006/relationships" r:embed="rId1"/>
        <a:srcRect l="427" r="427"/>
        <a:stretch/>
      </xdr:blipFill>
      <xdr:spPr>
        <a:xfrm>
          <a:off x="406400" y="355599"/>
          <a:ext cx="1781510" cy="18542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444500</xdr:colOff>
      <xdr:row>1</xdr:row>
      <xdr:rowOff>266700</xdr:rowOff>
    </xdr:from>
    <xdr:to>
      <xdr:col>8</xdr:col>
      <xdr:colOff>1384551</xdr:colOff>
      <xdr:row>2</xdr:row>
      <xdr:rowOff>902208</xdr:rowOff>
    </xdr:to>
    <xdr:pic>
      <xdr:nvPicPr>
        <xdr:cNvPr id="2" name="Picture 1">
          <a:extLst>
            <a:ext uri="{FF2B5EF4-FFF2-40B4-BE49-F238E27FC236}">
              <a16:creationId xmlns:a16="http://schemas.microsoft.com/office/drawing/2014/main" id="{0B19B3C5-D265-8142-B3C9-4111E6AFA996}"/>
            </a:ext>
          </a:extLst>
        </xdr:cNvPr>
        <xdr:cNvPicPr>
          <a:picLocks noChangeAspect="1"/>
        </xdr:cNvPicPr>
      </xdr:nvPicPr>
      <xdr:blipFill>
        <a:blip xmlns:r="http://schemas.openxmlformats.org/officeDocument/2006/relationships" r:embed="rId1"/>
        <a:srcRect l="427" r="427"/>
        <a:stretch/>
      </xdr:blipFill>
      <xdr:spPr>
        <a:xfrm>
          <a:off x="13525500" y="457200"/>
          <a:ext cx="940051" cy="9784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63501</xdr:colOff>
      <xdr:row>0</xdr:row>
      <xdr:rowOff>63500</xdr:rowOff>
    </xdr:from>
    <xdr:to>
      <xdr:col>1</xdr:col>
      <xdr:colOff>627541</xdr:colOff>
      <xdr:row>3</xdr:row>
      <xdr:rowOff>139700</xdr:rowOff>
    </xdr:to>
    <xdr:pic>
      <xdr:nvPicPr>
        <xdr:cNvPr id="2" name="Picture 1">
          <a:extLst>
            <a:ext uri="{FF2B5EF4-FFF2-40B4-BE49-F238E27FC236}">
              <a16:creationId xmlns:a16="http://schemas.microsoft.com/office/drawing/2014/main" id="{1BE7C12C-6342-974E-AFAC-17259FFF4AFC}"/>
            </a:ext>
          </a:extLst>
        </xdr:cNvPr>
        <xdr:cNvPicPr>
          <a:picLocks noChangeAspect="1"/>
        </xdr:cNvPicPr>
      </xdr:nvPicPr>
      <xdr:blipFill>
        <a:blip xmlns:r="http://schemas.openxmlformats.org/officeDocument/2006/relationships" r:embed="rId1"/>
        <a:srcRect l="427" r="427"/>
        <a:stretch/>
      </xdr:blipFill>
      <xdr:spPr>
        <a:xfrm>
          <a:off x="63501" y="63500"/>
          <a:ext cx="805340" cy="838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fengxiang.lai@bourns.com" TargetMode="External"/><Relationship Id="rId1" Type="http://schemas.openxmlformats.org/officeDocument/2006/relationships/hyperlink" Target="mailto:alex.deng@bourn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3203125" defaultRowHeight="13"/>
  <cols>
    <col min="1" max="1" width="143" style="157" customWidth="1"/>
    <col min="2" max="2" width="34.83203125" style="157" customWidth="1"/>
    <col min="3" max="3" width="8.83203125" style="157" customWidth="1"/>
    <col min="4" max="16384" width="8.83203125" style="157"/>
  </cols>
  <sheetData>
    <row r="1" spans="1:2" ht="104"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 customHeight="1">
      <c r="A10" s="94" t="str">
        <f ca="1">OFFSET(L!$C$1,MATCH("Instructions"&amp;ADDRESS(ROW(),COLUMN(),4),L!$A:$A,0)-1,SL,,)</f>
        <v xml:space="preserve">4. Insert the source for the unique identifier number or code ("DUNS", "VAT", "Customer", etc).  </v>
      </c>
      <c r="B10" s="180"/>
    </row>
    <row r="11" spans="1:2" ht="20" customHeight="1">
      <c r="A11" s="94" t="str">
        <f ca="1">OFFSET(L!$C$1,MATCH("Instructions"&amp;ADDRESS(ROW(),COLUMN(),4),L!$A:$A,0)-1,SL,,)</f>
        <v>5. Insert your full company address (street, city, state, country, postal code). This field is optional.</v>
      </c>
      <c r="B11" s="180"/>
    </row>
    <row r="12" spans="1:2" ht="3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53">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7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3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10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7">
      <c r="A56" s="94" t="str">
        <f ca="1">OFFSET(L!$C$1,MATCH("Instructions"&amp;ADDRESS(ROW(),COLUMN(),4),L!$A:$A,0)-1,SL,,)</f>
        <v>9. Smelter City – Provide the city name of where the smelter is located. This field is optional.</v>
      </c>
      <c r="B56" s="180"/>
    </row>
    <row r="57" spans="1:2" ht="34">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5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36">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53">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
      <c r="A74" s="183" t="s">
        <v>0</v>
      </c>
      <c r="B74" s="179"/>
    </row>
    <row r="75" spans="1:2" ht="17"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1640625" style="58" customWidth="1"/>
    <col min="3" max="16384" width="8.66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8.83203125" defaultRowHeight="13"/>
  <cols>
    <col min="2" max="2" width="27.33203125" customWidth="1"/>
    <col min="3" max="3" width="15.16406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AED692F6-6110-F849-92DE-E305150F14D5}"/>
    </customSheetView>
    <customSheetView guid="{C59130F4-2E03-5E48-94CE-6E4A0484DB9E}" showAutoFilter="1">
      <selection activeCell="C1" sqref="C1:D65536"/>
      <pageMargins left="0" right="0" top="0" bottom="0" header="0" footer="0"/>
      <pageSetup orientation="portrait"/>
      <headerFooter alignWithMargins="0"/>
      <autoFilter ref="B1:C1" xr:uid="{825323FF-FB04-6F42-AA70-9C29B9F500C7}"/>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F7" sqref="F7"/>
    </sheetView>
  </sheetViews>
  <sheetFormatPr baseColWidth="10" defaultColWidth="11" defaultRowHeight="13"/>
  <cols>
    <col min="1" max="1" width="0.83203125" customWidth="1"/>
    <col min="2" max="2" width="10.1640625" customWidth="1"/>
    <col min="3" max="3" width="11.5" customWidth="1"/>
    <col min="4" max="4" width="17.1640625" style="149" customWidth="1"/>
    <col min="5" max="5" width="42.1640625" customWidth="1"/>
    <col min="6" max="6" width="53.1640625" customWidth="1"/>
    <col min="7" max="7" width="0.83203125"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6">
      <c r="A12" s="316"/>
      <c r="B12" s="174" t="s">
        <v>7</v>
      </c>
      <c r="C12" s="175" t="s">
        <v>8</v>
      </c>
      <c r="D12" s="176" t="s">
        <v>9</v>
      </c>
      <c r="E12" s="175" t="s">
        <v>10</v>
      </c>
      <c r="F12" s="175" t="s">
        <v>11</v>
      </c>
      <c r="G12" s="25"/>
    </row>
    <row r="13" spans="1:7" ht="78">
      <c r="A13" s="316"/>
      <c r="B13" s="308">
        <v>1</v>
      </c>
      <c r="C13" s="227" t="s">
        <v>12</v>
      </c>
      <c r="D13" s="228">
        <v>44489</v>
      </c>
      <c r="E13" s="227" t="s">
        <v>12669</v>
      </c>
      <c r="F13" s="229" t="s">
        <v>12701</v>
      </c>
      <c r="G13" s="25"/>
    </row>
    <row r="14" spans="1:7" ht="78">
      <c r="A14" s="316"/>
      <c r="B14" s="226">
        <v>1.01</v>
      </c>
      <c r="C14" s="227" t="s">
        <v>12</v>
      </c>
      <c r="D14" s="228">
        <v>44523</v>
      </c>
      <c r="E14" s="227" t="s">
        <v>12670</v>
      </c>
      <c r="F14" s="229" t="s">
        <v>12701</v>
      </c>
      <c r="G14" s="25"/>
    </row>
    <row r="15" spans="1:7" ht="78">
      <c r="A15" s="316"/>
      <c r="B15" s="226">
        <v>1.02</v>
      </c>
      <c r="C15" s="227" t="s">
        <v>12</v>
      </c>
      <c r="D15" s="228">
        <v>44553</v>
      </c>
      <c r="E15" s="227" t="s">
        <v>12671</v>
      </c>
      <c r="F15" s="229" t="s">
        <v>12701</v>
      </c>
      <c r="G15" s="25"/>
    </row>
    <row r="16" spans="1:7" ht="104">
      <c r="A16" s="316"/>
      <c r="B16" s="226">
        <v>1.1000000000000001</v>
      </c>
      <c r="C16" s="227" t="s">
        <v>12</v>
      </c>
      <c r="D16" s="228">
        <v>44848</v>
      </c>
      <c r="E16" s="227" t="s">
        <v>12695</v>
      </c>
      <c r="F16" s="229" t="s">
        <v>12702</v>
      </c>
      <c r="G16" s="25"/>
    </row>
    <row r="17" spans="1:7" ht="65">
      <c r="A17" s="316"/>
      <c r="B17" s="226">
        <v>1.1100000000000001</v>
      </c>
      <c r="C17" s="227" t="s">
        <v>12</v>
      </c>
      <c r="D17" s="228">
        <v>44869</v>
      </c>
      <c r="E17" s="227" t="s">
        <v>12696</v>
      </c>
      <c r="F17" s="229" t="s">
        <v>12702</v>
      </c>
      <c r="G17" s="25"/>
    </row>
    <row r="18" spans="1:7" ht="65">
      <c r="A18" s="316"/>
      <c r="B18" s="226">
        <v>1.2</v>
      </c>
      <c r="C18" s="227" t="s">
        <v>12</v>
      </c>
      <c r="D18" s="228">
        <v>45058</v>
      </c>
      <c r="E18" s="227" t="s">
        <v>12749</v>
      </c>
      <c r="F18" s="229" t="s">
        <v>12703</v>
      </c>
      <c r="G18" s="25"/>
    </row>
    <row r="19" spans="1:7" ht="6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3203125" defaultRowHeight="13"/>
  <cols>
    <col min="1" max="1" width="1.6640625" style="157" customWidth="1"/>
    <col min="2" max="2" width="35.5" style="157" customWidth="1"/>
    <col min="3" max="3" width="105.5" style="157" customWidth="1"/>
    <col min="4" max="5" width="1.6640625" style="157" customWidth="1"/>
    <col min="6" max="6" width="52" style="157" customWidth="1"/>
    <col min="7" max="7" width="4.83203125" style="157" customWidth="1"/>
    <col min="8" max="16384" width="8.83203125" style="157"/>
  </cols>
  <sheetData>
    <row r="1" spans="1:8" ht="90.5" customHeight="1" thickTop="1">
      <c r="A1" s="322"/>
      <c r="B1" s="323"/>
      <c r="C1" s="323"/>
      <c r="D1" s="324"/>
    </row>
    <row r="2" spans="1:8" ht="17">
      <c r="A2" s="177"/>
      <c r="B2" s="178" t="str">
        <f ca="1">OFFSET(L!$C$1,MATCH("Definitions"&amp;ADDRESS(ROW(),COLUMN(),4),L!$A:$A,0)-1,SL,,)</f>
        <v>ITEM</v>
      </c>
      <c r="C2" s="178" t="str">
        <f ca="1">OFFSET(L!$C$1,MATCH("Definitions"&amp;ADDRESS(ROW(),COLUMN(),4),L!$A:$A,0)-1,SL,,)</f>
        <v>DEFINITION</v>
      </c>
      <c r="D2" s="326"/>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5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D3" sqref="D3"/>
    </sheetView>
  </sheetViews>
  <sheetFormatPr baseColWidth="10" defaultColWidth="8.83203125" defaultRowHeight="13"/>
  <cols>
    <col min="1" max="1" width="1.83203125" customWidth="1"/>
    <col min="2" max="2" width="84.1640625" customWidth="1"/>
    <col min="3" max="3" width="1.6640625" customWidth="1"/>
    <col min="4" max="5" width="16.6640625" customWidth="1"/>
    <col min="6" max="6" width="1.6640625" customWidth="1"/>
    <col min="7" max="9" width="16.6640625" customWidth="1"/>
    <col min="10" max="10" width="17.83203125" customWidth="1"/>
    <col min="11" max="11" width="3" customWidth="1"/>
    <col min="12" max="12" width="3.6640625" hidden="1" customWidth="1"/>
    <col min="13" max="15" width="4.83203125" hidden="1" customWidth="1"/>
    <col min="16" max="23" width="9.1640625" hidden="1" customWidth="1"/>
    <col min="24" max="24" width="27.6640625" hidden="1" customWidth="1"/>
    <col min="25" max="25" width="8.83203125" hidden="1" customWidth="1"/>
    <col min="26" max="32" width="8.83203125" customWidth="1"/>
  </cols>
  <sheetData>
    <row r="1" spans="1:34" ht="17"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6">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6">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6">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6">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54" t="s">
        <v>19203</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54" t="s">
        <v>19204</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54" t="s">
        <v>19205</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54" t="s">
        <v>19206</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42" t="s">
        <v>19210</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54" t="s">
        <v>19207</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4" t="s">
        <v>19214</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4" t="s">
        <v>19208</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42" t="s">
        <v>19211</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54" t="s">
        <v>19209</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45450</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34" t="s">
        <v>22</v>
      </c>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25"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8">
        <v>1</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82" t="s">
        <v>25</v>
      </c>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5"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392" t="s">
        <v>19212</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34" t="s">
        <v>25</v>
      </c>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34</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5"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6">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7"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25</v>
      </c>
    </row>
    <row r="91" spans="1:34" ht="17" hidden="1">
      <c r="B91" s="173" t="s">
        <v>22</v>
      </c>
    </row>
    <row r="92" spans="1:34" ht="17" hidden="1">
      <c r="B92" s="173" t="s">
        <v>26</v>
      </c>
    </row>
    <row r="93" spans="1:34" ht="17" hidden="1">
      <c r="B93" s="173" t="s">
        <v>27</v>
      </c>
    </row>
    <row r="94" spans="1:34" ht="17" hidden="1">
      <c r="B94" s="173" t="s">
        <v>25</v>
      </c>
    </row>
    <row r="95" spans="1:34" ht="17" hidden="1">
      <c r="B95" s="173" t="s">
        <v>22</v>
      </c>
    </row>
    <row r="96" spans="1:34" ht="17" hidden="1">
      <c r="B96" s="173" t="s">
        <v>26</v>
      </c>
    </row>
    <row r="97" spans="2:2" ht="17" hidden="1">
      <c r="B97" s="173" t="s">
        <v>28</v>
      </c>
    </row>
    <row r="98" spans="2:2" ht="16" hidden="1">
      <c r="B98" s="194">
        <v>1</v>
      </c>
    </row>
    <row r="99" spans="2:2" ht="17" hidden="1">
      <c r="B99" s="173" t="s">
        <v>29</v>
      </c>
    </row>
    <row r="100" spans="2:2" ht="17" hidden="1">
      <c r="B100" s="173" t="s">
        <v>30</v>
      </c>
    </row>
    <row r="101" spans="2:2" ht="17" hidden="1">
      <c r="B101" s="173" t="s">
        <v>31</v>
      </c>
    </row>
    <row r="102" spans="2:2" ht="17" hidden="1">
      <c r="B102" s="173" t="s">
        <v>32</v>
      </c>
    </row>
    <row r="103" spans="2:2" ht="17" hidden="1">
      <c r="B103" s="173" t="s">
        <v>33</v>
      </c>
    </row>
    <row r="104" spans="2:2" ht="17" hidden="1">
      <c r="B104" s="173" t="s">
        <v>34</v>
      </c>
    </row>
    <row r="105" spans="2:2" ht="17" hidden="1">
      <c r="B105" s="173" t="s">
        <v>25</v>
      </c>
    </row>
    <row r="106" spans="2:2" ht="17" hidden="1">
      <c r="B106" s="173" t="s">
        <v>22</v>
      </c>
    </row>
    <row r="107" spans="2:2" ht="17" hidden="1">
      <c r="B107" s="173" t="s">
        <v>34</v>
      </c>
    </row>
    <row r="108" spans="2:2" ht="17" hidden="1">
      <c r="B108" s="173" t="s">
        <v>35</v>
      </c>
    </row>
    <row r="109" spans="2:2" ht="17" hidden="1">
      <c r="B109" s="173" t="s">
        <v>22</v>
      </c>
    </row>
    <row r="110" spans="2:2" ht="17" hidden="1">
      <c r="B110" s="173" t="s">
        <v>25</v>
      </c>
    </row>
    <row r="111" spans="2:2" ht="17" hidden="1">
      <c r="B111" s="173" t="s">
        <v>22</v>
      </c>
    </row>
    <row r="112" spans="2:2" ht="17" hidden="1">
      <c r="B112" s="173" t="s">
        <v>26</v>
      </c>
    </row>
    <row r="113" spans="2:2" ht="17" hidden="1">
      <c r="B113" s="173" t="s">
        <v>36</v>
      </c>
    </row>
    <row r="114" spans="2:2" ht="17" hidden="1">
      <c r="B114" s="173" t="s">
        <v>37</v>
      </c>
    </row>
    <row r="115" spans="2:2" ht="17" hidden="1">
      <c r="B115" s="173" t="s">
        <v>38</v>
      </c>
    </row>
    <row r="116" spans="2:2" ht="17" hidden="1">
      <c r="B116" s="173" t="s">
        <v>39</v>
      </c>
    </row>
    <row r="117" spans="2:2" ht="17" hidden="1">
      <c r="B117" s="173" t="s">
        <v>22</v>
      </c>
    </row>
    <row r="118" spans="2:2" ht="17" hidden="1">
      <c r="B118" s="173" t="s">
        <v>25</v>
      </c>
    </row>
    <row r="119" spans="2:2" ht="17" hidden="1">
      <c r="B119" s="173" t="s">
        <v>40</v>
      </c>
    </row>
    <row r="120" spans="2:2" ht="17"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8" stopIfTrue="1">
      <formula>IF(AND(OR($D$27="Yes",$D$27=""),D39=""),1,0)</formula>
    </cfRule>
    <cfRule type="expression" dxfId="63" priority="147" stopIfTrue="1">
      <formula>IF(AND(OR($D$27="No",$D$27="Unknown",$D$27="Not applicable for this declaration",$D$33="No",$D$33="Unknown"),D39=""),1,0)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2" stopIfTrue="1">
      <formula>IF(AND(OR($D$29="Yes",$D$29=""),D41=""),1,0)</formula>
    </cfRule>
    <cfRule type="expression" dxfId="60" priority="151" stopIfTrue="1">
      <formula>$P$29=""</formula>
    </cfRule>
  </conditionalFormatting>
  <conditionalFormatting sqref="D69:E69 D71:E71 D77:E77 D79:E79 D81:E81 D83:E83">
    <cfRule type="expression" dxfId="59" priority="4" stopIfTrue="1">
      <formula>IF(D69="",TRUE)</formula>
    </cfRule>
    <cfRule type="expression" dxfId="58" priority="3" stopIfTrue="1">
      <formula>AND(OR($D$26="No",$D$26="Unknown",$D$26="Not applicable for this declaration"),OR($D$27="No",$D$27="Unknown",$D$27="Not applicable for this declaration"))</formula>
    </cfRule>
  </conditionalFormatting>
  <conditionalFormatting sqref="D74:E74">
    <cfRule type="expression" dxfId="57" priority="6" stopIfTrue="1">
      <formula>IF(AND(OR($D$26="Yes",$D$26=""),D74=""),1,0)</formula>
    </cfRule>
    <cfRule type="expression" dxfId="56" priority="2" stopIfTrue="1">
      <formula>IF(AND(OR($D$26="No",$D$26="Unknown",$D$26="Not applicable for this declaration",$D$32="No",$D$32="Unknown"),D74=""),1,0)</formula>
    </cfRule>
  </conditionalFormatting>
  <conditionalFormatting sqref="D75:E75">
    <cfRule type="expression" dxfId="55" priority="1" stopIfTrue="1">
      <formula>IF(AND(OR($D$27="No",$D$27="Unknown",$D$27="Not applicable for this declaration",$D$33="No",$D$33="Unknown"),D75=""),1,0)</formula>
    </cfRule>
    <cfRule type="expression" dxfId="54" priority="8" stopIfTrue="1">
      <formula>IF(AND(OR($D$27="Yes",$D$27=""),D75=""),1,0)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20" r:id="rId1" xr:uid="{A527D3D2-2B06-45FC-B503-1C2A88615EEF}"/>
    <hyperlink ref="D16" r:id="rId2" xr:uid="{6E977E48-7D1E-4E65-B7A0-45E3157A141C}"/>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12" activePane="bottomLeft" state="frozen"/>
      <selection activeCell="B24" sqref="B24:J24"/>
      <selection pane="bottomLeft" activeCell="C14" sqref="C14"/>
    </sheetView>
  </sheetViews>
  <sheetFormatPr baseColWidth="10" defaultColWidth="8.83203125" defaultRowHeight="13"/>
  <cols>
    <col min="1" max="1" width="13.6640625" style="171" customWidth="1"/>
    <col min="2" max="2" width="13.1640625" style="97" customWidth="1"/>
    <col min="3" max="3" width="40.5" style="97" customWidth="1"/>
    <col min="4" max="4" width="30.6640625" style="97" customWidth="1"/>
    <col min="5" max="5" width="20.83203125" style="97" customWidth="1"/>
    <col min="6" max="7" width="13.83203125" style="97" customWidth="1"/>
    <col min="8" max="8" width="25.1640625" style="97" customWidth="1"/>
    <col min="9" max="9" width="24.1640625" style="97" customWidth="1"/>
    <col min="10" max="10" width="18.1640625" style="97" customWidth="1"/>
    <col min="11" max="11" width="27.1640625" style="97" customWidth="1"/>
    <col min="12" max="12" width="20.6640625" style="97" customWidth="1"/>
    <col min="13" max="13" width="35.1640625" style="97" customWidth="1"/>
    <col min="14" max="14" width="42.1640625" style="97" customWidth="1"/>
    <col min="15" max="15" width="32.1640625" style="97" customWidth="1"/>
    <col min="16" max="16" width="22.83203125" style="97" customWidth="1"/>
    <col min="17" max="17" width="43.5" style="97" customWidth="1"/>
    <col min="18" max="18" width="35.83203125" style="97" hidden="1" customWidth="1"/>
    <col min="19" max="20" width="17.83203125" style="97" hidden="1" customWidth="1"/>
    <col min="21" max="21" width="8.83203125" style="97" hidden="1" customWidth="1"/>
    <col min="22" max="22" width="6.1640625" style="97" hidden="1" customWidth="1"/>
    <col min="23" max="23" width="8.6640625" style="97" hidden="1" customWidth="1"/>
    <col min="24" max="24" width="8.83203125" style="97" hidden="1" customWidth="1"/>
    <col min="25" max="27" width="4.1640625" style="97" hidden="1" customWidth="1"/>
    <col min="28" max="28" width="7.83203125" style="97" hidden="1" customWidth="1"/>
    <col min="29" max="33" width="4.1640625" style="97" hidden="1" customWidth="1"/>
    <col min="34" max="34" width="14.5" style="97" hidden="1" customWidth="1"/>
    <col min="35" max="39" width="8.83203125" style="97" customWidth="1"/>
    <col min="40" max="16384" width="8.83203125"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42">
      <c r="A5" s="200" t="s">
        <v>19215</v>
      </c>
      <c r="B5" s="150" t="str">
        <f ca="1">IF(LEN(A5)=0,"",INDEX('Smelter Look-up'!$A:$A,MATCH($A5,'Smelter Look-up'!$E:$E,0)))</f>
        <v>Cobalt</v>
      </c>
      <c r="C5" s="153" t="str">
        <f ca="1">IF(LEN(A5)=0,"",INDEX('Smelter Look-up'!$C:$C,MATCH($A5,'Smelter Look-up'!$E:$E,0)))</f>
        <v>Kamoto Copper Company</v>
      </c>
      <c r="D5" s="150"/>
      <c r="E5" s="150" t="str">
        <f ca="1">IF(ISERROR($V5),"",OFFSET('Smelter Look-up'!$D$4,$V5-4,0)&amp;"")</f>
        <v>CONGO, DEMOCRATIC REPUBLIC OF THE</v>
      </c>
      <c r="F5" s="150" t="str">
        <f ca="1">IF(ISERROR($V5),"",OFFSET('Smelter Look-up'!$E$4,$V5-4,0))</f>
        <v>CID003261</v>
      </c>
      <c r="G5" s="150" t="str">
        <f ca="1">IF(C5=$X$4,"Enter smelter details",IF(ISERROR($V5),"",OFFSET('Smelter Look-up'!$F$4,$V5-4,0)))</f>
        <v>RMI</v>
      </c>
      <c r="H5" s="208">
        <f ca="1">IF(ISERROR($V5),"",OFFSET('Smelter Look-up'!$G$4,$V5-4,0))</f>
        <v>0</v>
      </c>
      <c r="I5" s="209" t="str">
        <f ca="1">IF(ISERROR($V5),"",OFFSET('Smelter Look-up'!$H$4,$V5-4,0))</f>
        <v>Kolwezi</v>
      </c>
      <c r="J5" s="209" t="str">
        <f ca="1">IF(ISERROR($V5),"",OFFSET('Smelter Look-up'!$I$4,$V5-4,0))</f>
        <v>Lualaba</v>
      </c>
      <c r="K5" s="151"/>
      <c r="L5" s="151"/>
      <c r="M5" s="151"/>
      <c r="N5" s="151"/>
      <c r="O5" s="151"/>
      <c r="P5" s="211"/>
      <c r="Q5" s="152"/>
      <c r="R5" s="150" t="str">
        <f ca="1">IF(ISERROR($V5),"",OFFSET('Smelter Look-up'!$C$4,$V5-4,0)&amp;"")</f>
        <v>Kamoto Copper Company</v>
      </c>
      <c r="S5" s="156" t="str">
        <f t="shared" ref="S5:S63" ca="1" si="0">IF(B5="","",IF(ISERROR(MATCH($E5,CL,0)),"Unknown",INDIRECT("'C'!$A$"&amp;MATCH($E5,CL,0)+1)))</f>
        <v>CD</v>
      </c>
      <c r="T5" s="156" t="str">
        <f ca="1">IF(B5="","",IF(ISERROR(MATCH($J5,SorP!$B$1:$B$6226,0)),"",INDIRECT("'SorP'!$A$"&amp;MATCH($S5&amp;$J5,SorP!C:C,0))))</f>
        <v>CD-LU</v>
      </c>
      <c r="U5" s="169"/>
      <c r="V5" s="170">
        <f ca="1">IF(C5="",NA(),MATCH($B5&amp;$C5,'Smelter Look-up'!$J:$J,0))</f>
        <v>64</v>
      </c>
      <c r="X5" s="171">
        <f t="shared" ref="X5:X62" ca="1" si="1">IF(AND(C5="Smelter not listed",OR(LEN(D5)=0,LEN(E5)=0)),1,0)</f>
        <v>0</v>
      </c>
      <c r="AB5" s="171" t="str">
        <f t="shared" ref="AB5:AB62" ca="1" si="2">B5&amp;C5</f>
        <v>CobaltKamoto Copper Company</v>
      </c>
    </row>
    <row r="6" spans="1:34" s="171" customFormat="1" ht="28">
      <c r="A6" s="200" t="s">
        <v>19216</v>
      </c>
      <c r="B6" s="150" t="str">
        <f ca="1">IF(LEN(A6)=0,"",INDEX('Smelter Look-up'!$A:$A,MATCH($A6,'Smelter Look-up'!$E:$E,0)))</f>
        <v>Cobalt</v>
      </c>
      <c r="C6" s="153" t="str">
        <f ca="1">IF(LEN(A6)=0,"",INDEX('Smelter Look-up'!$C:$C,MATCH($A6,'Smelter Look-up'!$E:$E,0)))</f>
        <v>Gem (Jiangsu) Cobalt Industry Co., Ltd.</v>
      </c>
      <c r="D6" s="150"/>
      <c r="E6" s="150" t="str">
        <f ca="1">IF(ISERROR($V6),"",OFFSET('Smelter Look-up'!$D$4,$V6-4,0)&amp;"")</f>
        <v>CHINA</v>
      </c>
      <c r="F6" s="150" t="str">
        <f ca="1">IF(ISERROR($V6),"",OFFSET('Smelter Look-up'!$E$4,$V6-4,0))</f>
        <v>CID003209</v>
      </c>
      <c r="G6" s="150" t="str">
        <f ca="1">IF(C6=$X$4,"Enter smelter details",IF(ISERROR($V6),"",OFFSET('Smelter Look-up'!$F$4,$V6-4,0)))</f>
        <v>RMI</v>
      </c>
      <c r="H6" s="208">
        <f ca="1">IF(ISERROR($V6),"",OFFSET('Smelter Look-up'!$G$4,$V6-4,0))</f>
        <v>0</v>
      </c>
      <c r="I6" s="209" t="str">
        <f ca="1">IF(ISERROR($V6),"",OFFSET('Smelter Look-up'!$H$4,$V6-4,0))</f>
        <v>Taixing</v>
      </c>
      <c r="J6" s="209" t="str">
        <f ca="1">IF(ISERROR($V6),"",OFFSET('Smelter Look-up'!$I$4,$V6-4,0))</f>
        <v>Jiangsu Sheng</v>
      </c>
      <c r="K6" s="151"/>
      <c r="L6" s="151"/>
      <c r="M6" s="151"/>
      <c r="N6" s="151"/>
      <c r="O6" s="151"/>
      <c r="P6" s="211"/>
      <c r="Q6" s="152"/>
      <c r="R6" s="150" t="str">
        <f ca="1">IF(ISERROR($V6),"",OFFSET('Smelter Look-up'!$C$4,$V6-4,0)&amp;"")</f>
        <v>Gem (Jiangsu) Cobalt Industry Co., Ltd.</v>
      </c>
      <c r="S6" s="156" t="str">
        <f t="shared" ca="1" si="0"/>
        <v>CN</v>
      </c>
      <c r="T6" s="156" t="str">
        <f ca="1">IF(B6="","",IF(ISERROR(MATCH($J6,SorP!$B$1:$B$6226,0)),"",INDIRECT("'SorP'!$A$"&amp;MATCH($S6&amp;$J6,SorP!C:C,0))))</f>
        <v>CN-JS</v>
      </c>
      <c r="U6" s="169"/>
      <c r="V6" s="170">
        <f ca="1">IF(C6="",NA(),MATCH($B6&amp;$C6,'Smelter Look-up'!$J:$J,0))</f>
        <v>30</v>
      </c>
      <c r="X6" s="171">
        <f t="shared" ca="1" si="1"/>
        <v>0</v>
      </c>
      <c r="AB6" s="171" t="str">
        <f t="shared" ca="1" si="2"/>
        <v>CobaltGem (Jiangsu) Cobalt Industry Co., Ltd.</v>
      </c>
    </row>
    <row r="7" spans="1:34" s="171" customFormat="1" ht="28">
      <c r="A7" s="200" t="s">
        <v>19217</v>
      </c>
      <c r="B7" s="150" t="str">
        <f ca="1">IF(LEN(A7)=0,"",INDEX('Smelter Look-up'!$A:$A,MATCH($A7,'Smelter Look-up'!$E:$E,0)))</f>
        <v>Cobalt</v>
      </c>
      <c r="C7" s="153" t="str">
        <f ca="1">IF(LEN(A7)=0,"",INDEX('Smelter Look-up'!$C:$C,MATCH($A7,'Smelter Look-up'!$E:$E,0)))</f>
        <v>Zhejiang Huayou Cobalt Company Limited</v>
      </c>
      <c r="D7" s="150"/>
      <c r="E7" s="150" t="str">
        <f ca="1">IF(ISERROR($V7),"",OFFSET('Smelter Look-up'!$D$4,$V7-4,0)&amp;"")</f>
        <v>CHINA</v>
      </c>
      <c r="F7" s="150" t="str">
        <f ca="1">IF(ISERROR($V7),"",OFFSET('Smelter Look-up'!$E$4,$V7-4,0))</f>
        <v>CID003225</v>
      </c>
      <c r="G7" s="150" t="str">
        <f ca="1">IF(C7=$X$4,"Enter smelter details",IF(ISERROR($V7),"",OFFSET('Smelter Look-up'!$F$4,$V7-4,0)))</f>
        <v>RMI</v>
      </c>
      <c r="H7" s="208">
        <f ca="1">IF(ISERROR($V7),"",OFFSET('Smelter Look-up'!$G$4,$V7-4,0))</f>
        <v>0</v>
      </c>
      <c r="I7" s="209" t="str">
        <f ca="1">IF(ISERROR($V7),"",OFFSET('Smelter Look-up'!$H$4,$V7-4,0))</f>
        <v>Tongxiang</v>
      </c>
      <c r="J7" s="209" t="str">
        <f ca="1">IF(ISERROR($V7),"",OFFSET('Smelter Look-up'!$I$4,$V7-4,0))</f>
        <v>Zhejiang Sheng</v>
      </c>
      <c r="K7" s="151"/>
      <c r="L7" s="151"/>
      <c r="M7" s="151"/>
      <c r="N7" s="151"/>
      <c r="O7" s="151"/>
      <c r="P7" s="211"/>
      <c r="Q7" s="152"/>
      <c r="R7" s="150" t="str">
        <f ca="1">IF(ISERROR($V7),"",OFFSET('Smelter Look-up'!$C$4,$V7-4,0)&amp;"")</f>
        <v>Zhejiang Huayou Cobalt Company Limited</v>
      </c>
      <c r="S7" s="156" t="str">
        <f t="shared" ca="1" si="0"/>
        <v>CN</v>
      </c>
      <c r="T7" s="156" t="str">
        <f ca="1">IF(B7="","",IF(ISERROR(MATCH($J7,SorP!$B$1:$B$6226,0)),"",INDIRECT("'SorP'!$A$"&amp;MATCH($S7&amp;$J7,SorP!C:C,0))))</f>
        <v>CN-ZJ</v>
      </c>
      <c r="U7" s="169"/>
      <c r="V7" s="170">
        <f ca="1">IF(C7="",NA(),MATCH($B7&amp;$C7,'Smelter Look-up'!$J:$J,0))</f>
        <v>151</v>
      </c>
      <c r="X7" s="171">
        <f t="shared" ca="1" si="1"/>
        <v>0</v>
      </c>
      <c r="AB7" s="171" t="str">
        <f t="shared" ca="1" si="2"/>
        <v>CobaltZhejiang Huayou Cobalt Company Limited</v>
      </c>
    </row>
    <row r="8" spans="1:34" s="171" customFormat="1" ht="21">
      <c r="A8" s="200" t="s">
        <v>19218</v>
      </c>
      <c r="B8" s="150" t="str">
        <f ca="1">IF(LEN(A8)=0,"",INDEX('Smelter Look-up'!$A:$A,MATCH($A8,'Smelter Look-up'!$E:$E,0)))</f>
        <v>Cobalt</v>
      </c>
      <c r="C8" s="153" t="str">
        <f ca="1">IF(LEN(A8)=0,"",INDEX('Smelter Look-up'!$C:$C,MATCH($A8,'Smelter Look-up'!$E:$E,0)))</f>
        <v>Umicore Olen</v>
      </c>
      <c r="D8" s="150"/>
      <c r="E8" s="150" t="str">
        <f ca="1">IF(ISERROR($V8),"",OFFSET('Smelter Look-up'!$D$4,$V8-4,0)&amp;"")</f>
        <v>BELGIUM</v>
      </c>
      <c r="F8" s="150" t="str">
        <f ca="1">IF(ISERROR($V8),"",OFFSET('Smelter Look-up'!$E$4,$V8-4,0))</f>
        <v>CID003228</v>
      </c>
      <c r="G8" s="150" t="str">
        <f ca="1">IF(C8=$X$4,"Enter smelter details",IF(ISERROR($V8),"",OFFSET('Smelter Look-up'!$F$4,$V8-4,0)))</f>
        <v>RMI</v>
      </c>
      <c r="H8" s="208">
        <f ca="1">IF(ISERROR($V8),"",OFFSET('Smelter Look-up'!$G$4,$V8-4,0))</f>
        <v>0</v>
      </c>
      <c r="I8" s="209" t="str">
        <f ca="1">IF(ISERROR($V8),"",OFFSET('Smelter Look-up'!$H$4,$V8-4,0))</f>
        <v>Olen</v>
      </c>
      <c r="J8" s="209" t="str">
        <f ca="1">IF(ISERROR($V8),"",OFFSET('Smelter Look-up'!$I$4,$V8-4,0))</f>
        <v>Antwerpen</v>
      </c>
      <c r="K8" s="151"/>
      <c r="L8" s="151"/>
      <c r="M8" s="151"/>
      <c r="N8" s="151"/>
      <c r="O8" s="151"/>
      <c r="P8" s="211"/>
      <c r="Q8" s="152"/>
      <c r="R8" s="150" t="str">
        <f ca="1">IF(ISERROR($V8),"",OFFSET('Smelter Look-up'!$C$4,$V8-4,0)&amp;"")</f>
        <v>Umicore Olen</v>
      </c>
      <c r="S8" s="156" t="str">
        <f t="shared" ca="1" si="0"/>
        <v>BE</v>
      </c>
      <c r="T8" s="156" t="str">
        <f ca="1">IF(B8="","",IF(ISERROR(MATCH($J8,SorP!$B$1:$B$6226,0)),"",INDIRECT("'SorP'!$A$"&amp;MATCH($S8&amp;$J8,SorP!C:C,0))))</f>
        <v>BE-VAN</v>
      </c>
      <c r="U8" s="169"/>
      <c r="V8" s="170">
        <f ca="1">IF(C8="",NA(),MATCH($B8&amp;$C8,'Smelter Look-up'!$J:$J,0))</f>
        <v>139</v>
      </c>
      <c r="X8" s="171">
        <f t="shared" ca="1" si="1"/>
        <v>0</v>
      </c>
      <c r="AB8" s="171" t="str">
        <f t="shared" ca="1" si="2"/>
        <v>CobaltUmicore Olen</v>
      </c>
    </row>
    <row r="9" spans="1:34" s="171" customFormat="1" ht="28">
      <c r="A9" s="200" t="s">
        <v>19219</v>
      </c>
      <c r="B9" s="150" t="str">
        <f ca="1">IF(LEN(A9)=0,"",INDEX('Smelter Look-up'!$A:$A,MATCH($A9,'Smelter Look-up'!$E:$E,0)))</f>
        <v>Cobalt</v>
      </c>
      <c r="C9" s="153" t="str">
        <f ca="1">IF(LEN(A9)=0,"",INDEX('Smelter Look-up'!$C:$C,MATCH($A9,'Smelter Look-up'!$E:$E,0)))</f>
        <v>Quzhou Huayou Cobalt New Material Co., Ltd.</v>
      </c>
      <c r="D9" s="150"/>
      <c r="E9" s="150" t="str">
        <f ca="1">IF(ISERROR($V9),"",OFFSET('Smelter Look-up'!$D$4,$V9-4,0)&amp;"")</f>
        <v>CHINA</v>
      </c>
      <c r="F9" s="150" t="str">
        <f ca="1">IF(ISERROR($V9),"",OFFSET('Smelter Look-up'!$E$4,$V9-4,0))</f>
        <v>CID003255</v>
      </c>
      <c r="G9" s="150" t="str">
        <f ca="1">IF(C9=$X$4,"Enter smelter details",IF(ISERROR($V9),"",OFFSET('Smelter Look-up'!$F$4,$V9-4,0)))</f>
        <v>RMI</v>
      </c>
      <c r="H9" s="208">
        <f ca="1">IF(ISERROR($V9),"",OFFSET('Smelter Look-up'!$G$4,$V9-4,0))</f>
        <v>0</v>
      </c>
      <c r="I9" s="209" t="str">
        <f ca="1">IF(ISERROR($V9),"",OFFSET('Smelter Look-up'!$H$4,$V9-4,0))</f>
        <v>Quzhou</v>
      </c>
      <c r="J9" s="209" t="str">
        <f ca="1">IF(ISERROR($V9),"",OFFSET('Smelter Look-up'!$I$4,$V9-4,0))</f>
        <v>Zhejiang Sheng</v>
      </c>
      <c r="K9" s="151"/>
      <c r="L9" s="151"/>
      <c r="M9" s="151"/>
      <c r="N9" s="151"/>
      <c r="O9" s="151"/>
      <c r="P9" s="211"/>
      <c r="Q9" s="152"/>
      <c r="R9" s="150" t="str">
        <f ca="1">IF(ISERROR($V9),"",OFFSET('Smelter Look-up'!$C$4,$V9-4,0)&amp;"")</f>
        <v>Quzhou Huayou Cobalt New Material Co., Ltd.</v>
      </c>
      <c r="S9" s="156" t="str">
        <f t="shared" ca="1" si="0"/>
        <v>CN</v>
      </c>
      <c r="T9" s="156" t="str">
        <f ca="1">IF(B9="","",IF(ISERROR(MATCH($J9,SorP!$B$1:$B$6226,0)),"",INDIRECT("'SorP'!$A$"&amp;MATCH($S9&amp;$J9,SorP!C:C,0))))</f>
        <v>CN-ZJ</v>
      </c>
      <c r="U9" s="169"/>
      <c r="V9" s="170">
        <f ca="1">IF(C9="",NA(),MATCH($B9&amp;$C9,'Smelter Look-up'!$J:$J,0))</f>
        <v>118</v>
      </c>
      <c r="X9" s="171">
        <f t="shared" ca="1" si="1"/>
        <v>0</v>
      </c>
      <c r="AB9" s="171" t="str">
        <f t="shared" ca="1" si="2"/>
        <v>CobaltQuzhou Huayou Cobalt New Material Co., Ltd.</v>
      </c>
    </row>
    <row r="10" spans="1:34" s="171" customFormat="1" ht="28">
      <c r="A10" s="200" t="s">
        <v>19220</v>
      </c>
      <c r="B10" s="150" t="str">
        <f ca="1">IF(LEN(A10)=0,"",INDEX('Smelter Look-up'!$A:$A,MATCH($A10,'Smelter Look-up'!$E:$E,0)))</f>
        <v>Cobalt</v>
      </c>
      <c r="C10" s="153" t="str">
        <f ca="1">IF(LEN(A10)=0,"",INDEX('Smelter Look-up'!$C:$C,MATCH($A10,'Smelter Look-up'!$E:$E,0)))</f>
        <v>Hunan Jinxin New Material Holding Co., Ltd.</v>
      </c>
      <c r="D10" s="150"/>
      <c r="E10" s="150" t="str">
        <f ca="1">IF(ISERROR($V10),"",OFFSET('Smelter Look-up'!$D$4,$V10-4,0)&amp;"")</f>
        <v>CHINA</v>
      </c>
      <c r="F10" s="150" t="str">
        <f ca="1">IF(ISERROR($V10),"",OFFSET('Smelter Look-up'!$E$4,$V10-4,0))</f>
        <v>CID003470</v>
      </c>
      <c r="G10" s="150" t="str">
        <f ca="1">IF(C10=$X$4,"Enter smelter details",IF(ISERROR($V10),"",OFFSET('Smelter Look-up'!$F$4,$V10-4,0)))</f>
        <v>RMI</v>
      </c>
      <c r="H10" s="208">
        <f ca="1">IF(ISERROR($V10),"",OFFSET('Smelter Look-up'!$G$4,$V10-4,0))</f>
        <v>0</v>
      </c>
      <c r="I10" s="209" t="str">
        <f ca="1">IF(ISERROR($V10),"",OFFSET('Smelter Look-up'!$H$4,$V10-4,0))</f>
        <v>Yiyang</v>
      </c>
      <c r="J10" s="209" t="str">
        <f ca="1">IF(ISERROR($V10),"",OFFSET('Smelter Look-up'!$I$4,$V10-4,0))</f>
        <v>Hunan Sheng</v>
      </c>
      <c r="K10" s="151"/>
      <c r="L10" s="151"/>
      <c r="M10" s="151"/>
      <c r="N10" s="151"/>
      <c r="O10" s="151"/>
      <c r="P10" s="211"/>
      <c r="Q10" s="152"/>
      <c r="R10" s="150" t="str">
        <f ca="1">IF(ISERROR($V10),"",OFFSET('Smelter Look-up'!$C$4,$V10-4,0)&amp;"")</f>
        <v>Hunan Jinxin New Material Holding Co., Ltd.</v>
      </c>
      <c r="S10" s="156" t="str">
        <f t="shared" ca="1" si="0"/>
        <v>CN</v>
      </c>
      <c r="T10" s="156" t="str">
        <f ca="1">IF(B10="","",IF(ISERROR(MATCH($J10,SorP!$B$1:$B$6226,0)),"",INDIRECT("'SorP'!$A$"&amp;MATCH($S10&amp;$J10,SorP!C:C,0))))</f>
        <v>CN-HN</v>
      </c>
      <c r="U10" s="169"/>
      <c r="V10" s="170">
        <f ca="1">IF(C10="",NA(),MATCH($B10&amp;$C10,'Smelter Look-up'!$J:$J,0))</f>
        <v>44</v>
      </c>
      <c r="X10" s="171">
        <f t="shared" ca="1" si="1"/>
        <v>0</v>
      </c>
      <c r="AB10" s="171" t="str">
        <f t="shared" ca="1" si="2"/>
        <v>CobaltHunan Jinxin New Material Holding Co., Ltd.</v>
      </c>
    </row>
    <row r="11" spans="1:34" s="171" customFormat="1" ht="21">
      <c r="A11" s="201" t="s">
        <v>19221</v>
      </c>
      <c r="B11" s="150" t="str">
        <f ca="1">IF(LEN(A11)=0,"",INDEX('Smelter Look-up'!$A:$A,MATCH($A11,'Smelter Look-up'!$E:$E,0)))</f>
        <v>Cobalt</v>
      </c>
      <c r="C11" s="153" t="str">
        <f ca="1">IF(LEN(A11)=0,"",INDEX('Smelter Look-up'!$C:$C,MATCH($A11,'Smelter Look-up'!$E:$E,0)))</f>
        <v>Mine de Bou-Azzer</v>
      </c>
      <c r="D11" s="150"/>
      <c r="E11" s="150" t="str">
        <f ca="1">IF(ISERROR($V11),"",OFFSET('Smelter Look-up'!$D$4,$V11-4,0)&amp;"")</f>
        <v>MOROCCO</v>
      </c>
      <c r="F11" s="150" t="str">
        <f ca="1">IF(ISERROR($V11),"",OFFSET('Smelter Look-up'!$E$4,$V11-4,0))</f>
        <v>CID003279</v>
      </c>
      <c r="G11" s="150" t="str">
        <f ca="1">IF(C11=$X$4,"Enter smelter details",IF(ISERROR($V11),"",OFFSET('Smelter Look-up'!$F$4,$V11-4,0)))</f>
        <v>RMI</v>
      </c>
      <c r="H11" s="208">
        <f ca="1">IF(ISERROR($V11),"",OFFSET('Smelter Look-up'!$G$4,$V11-4,0))</f>
        <v>0</v>
      </c>
      <c r="I11" s="209" t="str">
        <f ca="1">IF(ISERROR($V11),"",OFFSET('Smelter Look-up'!$H$4,$V11-4,0))</f>
        <v>Tazenakht</v>
      </c>
      <c r="J11" s="209" t="str">
        <f ca="1">IF(ISERROR($V11),"",OFFSET('Smelter Look-up'!$I$4,$V11-4,0))</f>
        <v>Drâa-Tafilalet</v>
      </c>
      <c r="K11" s="151"/>
      <c r="L11" s="151"/>
      <c r="M11" s="151"/>
      <c r="N11" s="151"/>
      <c r="O11" s="151"/>
      <c r="P11" s="211"/>
      <c r="Q11" s="152"/>
      <c r="R11" s="150" t="str">
        <f ca="1">IF(ISERROR($V11),"",OFFSET('Smelter Look-up'!$C$4,$V11-4,0)&amp;"")</f>
        <v>Mine de Bou-Azzer</v>
      </c>
      <c r="S11" s="156" t="str">
        <f t="shared" ca="1" si="0"/>
        <v>MA</v>
      </c>
      <c r="T11" s="156" t="str">
        <f ca="1">IF(B11="","",IF(ISERROR(MATCH($J11,SorP!$B$1:$B$6226,0)),"",INDIRECT("'SorP'!$A$"&amp;MATCH($S11&amp;$J11,SorP!C:C,0))))</f>
        <v>MA-08</v>
      </c>
      <c r="U11" s="169"/>
      <c r="V11" s="170">
        <f ca="1">IF(C11="",NA(),MATCH($B11&amp;$C11,'Smelter Look-up'!$J:$J,0))</f>
        <v>91</v>
      </c>
      <c r="X11" s="171">
        <f t="shared" ca="1" si="1"/>
        <v>0</v>
      </c>
      <c r="AB11" s="171" t="str">
        <f t="shared" ca="1" si="2"/>
        <v>CobaltMine de Bou-Azzer</v>
      </c>
    </row>
    <row r="12" spans="1:34" s="171" customFormat="1" ht="21">
      <c r="A12" s="200" t="s">
        <v>19222</v>
      </c>
      <c r="B12" s="150" t="str">
        <f ca="1">IF(LEN(A12)=0,"",INDEX('Smelter Look-up'!$A:$A,MATCH($A12,'Smelter Look-up'!$E:$E,0)))</f>
        <v>Cobalt</v>
      </c>
      <c r="C12" s="153" t="str">
        <f ca="1">IF(LEN(A12)=0,"",INDEX('Smelter Look-up'!$C:$C,MATCH($A12,'Smelter Look-up'!$E:$E,0)))</f>
        <v>Compagnie de Tifnout Tiranimine</v>
      </c>
      <c r="D12" s="150"/>
      <c r="E12" s="150" t="str">
        <f ca="1">IF(ISERROR($V12),"",OFFSET('Smelter Look-up'!$D$4,$V12-4,0)&amp;"")</f>
        <v>MOROCCO</v>
      </c>
      <c r="F12" s="150" t="str">
        <f ca="1">IF(ISERROR($V12),"",OFFSET('Smelter Look-up'!$E$4,$V12-4,0))</f>
        <v>CID003280</v>
      </c>
      <c r="G12" s="150" t="str">
        <f ca="1">IF(C12=$X$4,"Enter smelter details",IF(ISERROR($V12),"",OFFSET('Smelter Look-up'!$F$4,$V12-4,0)))</f>
        <v>RMI</v>
      </c>
      <c r="H12" s="208">
        <f ca="1">IF(ISERROR($V12),"",OFFSET('Smelter Look-up'!$G$4,$V12-4,0))</f>
        <v>0</v>
      </c>
      <c r="I12" s="209" t="str">
        <f ca="1">IF(ISERROR($V12),"",OFFSET('Smelter Look-up'!$H$4,$V12-4,0))</f>
        <v>Marrakech</v>
      </c>
      <c r="J12" s="209" t="str">
        <f ca="1">IF(ISERROR($V12),"",OFFSET('Smelter Look-up'!$I$4,$V12-4,0))</f>
        <v>Marrakech-Safi</v>
      </c>
      <c r="K12" s="151"/>
      <c r="L12" s="151"/>
      <c r="M12" s="151"/>
      <c r="N12" s="151"/>
      <c r="O12" s="151"/>
      <c r="P12" s="211"/>
      <c r="Q12" s="152"/>
      <c r="R12" s="150" t="str">
        <f ca="1">IF(ISERROR($V12),"",OFFSET('Smelter Look-up'!$C$4,$V12-4,0)&amp;"")</f>
        <v>Compagnie de Tifnout Tiranimine</v>
      </c>
      <c r="S12" s="156" t="str">
        <f t="shared" ca="1" si="0"/>
        <v>MA</v>
      </c>
      <c r="T12" s="156" t="str">
        <f ca="1">IF(B12="","",IF(ISERROR(MATCH($J12,SorP!$B$1:$B$6226,0)),"",INDIRECT("'SorP'!$A$"&amp;MATCH($S12&amp;$J12,SorP!C:C,0))))</f>
        <v>MA-07</v>
      </c>
      <c r="U12" s="169"/>
      <c r="V12" s="170">
        <f ca="1">IF(C12="",NA(),MATCH($B12&amp;$C12,'Smelter Look-up'!$J:$J,0))</f>
        <v>11</v>
      </c>
      <c r="X12" s="171">
        <f t="shared" ca="1" si="1"/>
        <v>0</v>
      </c>
      <c r="AB12" s="171" t="str">
        <f t="shared" ca="1" si="2"/>
        <v>CobaltCompagnie de Tifnout Tiranimine</v>
      </c>
    </row>
    <row r="13" spans="1:34" s="171" customFormat="1" ht="21">
      <c r="A13" s="200" t="s">
        <v>19223</v>
      </c>
      <c r="B13" s="150" t="str">
        <f ca="1">IF(LEN(A13)=0,"",INDEX('Smelter Look-up'!$A:$A,MATCH($A13,'Smelter Look-up'!$E:$E,0)))</f>
        <v>Cobalt</v>
      </c>
      <c r="C13" s="153" t="str">
        <f ca="1">IF(LEN(A13)=0,"",INDEX('Smelter Look-up'!$C:$C,MATCH($A13,'Smelter Look-up'!$E:$E,0)))</f>
        <v>Murrin Murrin Nickel Cobalt Plant</v>
      </c>
      <c r="D13" s="150"/>
      <c r="E13" s="150" t="str">
        <f ca="1">IF(ISERROR($V13),"",OFFSET('Smelter Look-up'!$D$4,$V13-4,0)&amp;"")</f>
        <v>AUSTRALIA</v>
      </c>
      <c r="F13" s="150" t="str">
        <f ca="1">IF(ISERROR($V13),"",OFFSET('Smelter Look-up'!$E$4,$V13-4,0))</f>
        <v>CID003406</v>
      </c>
      <c r="G13" s="150" t="str">
        <f ca="1">IF(C13=$X$4,"Enter smelter details",IF(ISERROR($V13),"",OFFSET('Smelter Look-up'!$F$4,$V13-4,0)))</f>
        <v>RMI</v>
      </c>
      <c r="H13" s="208">
        <f ca="1">IF(ISERROR($V13),"",OFFSET('Smelter Look-up'!$G$4,$V13-4,0))</f>
        <v>0</v>
      </c>
      <c r="I13" s="209" t="str">
        <f ca="1">IF(ISERROR($V13),"",OFFSET('Smelter Look-up'!$H$4,$V13-4,0))</f>
        <v>Laverton</v>
      </c>
      <c r="J13" s="209" t="str">
        <f ca="1">IF(ISERROR($V13),"",OFFSET('Smelter Look-up'!$I$4,$V13-4,0))</f>
        <v>Western Australia</v>
      </c>
      <c r="K13" s="151"/>
      <c r="L13" s="151"/>
      <c r="M13" s="151"/>
      <c r="N13" s="151"/>
      <c r="O13" s="151"/>
      <c r="P13" s="211"/>
      <c r="Q13" s="152"/>
      <c r="R13" s="150" t="str">
        <f ca="1">IF(ISERROR($V13),"",OFFSET('Smelter Look-up'!$C$4,$V13-4,0)&amp;"")</f>
        <v>Murrin Murrin Nickel Cobalt Plant</v>
      </c>
      <c r="S13" s="156" t="str">
        <f t="shared" ca="1" si="0"/>
        <v>AU</v>
      </c>
      <c r="T13" s="156" t="str">
        <f ca="1">IF(B13="","",IF(ISERROR(MATCH($J13,SorP!$B$1:$B$6226,0)),"",INDIRECT("'SorP'!$A$"&amp;MATCH($S13&amp;$J13,SorP!C:C,0))))</f>
        <v>AU-WA</v>
      </c>
      <c r="U13" s="169"/>
      <c r="V13" s="170">
        <f ca="1">IF(C13="",NA(),MATCH($B13&amp;$C13,'Smelter Look-up'!$J:$J,0))</f>
        <v>94</v>
      </c>
      <c r="X13" s="171">
        <f t="shared" ca="1" si="1"/>
        <v>0</v>
      </c>
      <c r="AB13" s="171" t="str">
        <f t="shared" ca="1" si="2"/>
        <v>CobaltMurrin Murrin Nickel Cobalt Plant</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32" activePane="bottomRight" state="frozen"/>
      <selection pane="topRight" activeCell="B24" sqref="B24:J24"/>
      <selection pane="bottomLeft" activeCell="B24" sqref="B24:J24"/>
      <selection pane="bottomRight" activeCell="A4" sqref="A4"/>
    </sheetView>
  </sheetViews>
  <sheetFormatPr baseColWidth="10" defaultColWidth="8.83203125" defaultRowHeight="13"/>
  <cols>
    <col min="1" max="1" width="45.1640625" style="16" customWidth="1"/>
    <col min="2" max="2" width="42.83203125" style="17" customWidth="1"/>
    <col min="3" max="3" width="51.5" style="16" customWidth="1"/>
    <col min="4" max="4" width="29.1640625" style="17" customWidth="1"/>
    <col min="5" max="5" width="9" style="16" customWidth="1"/>
    <col min="6" max="6" width="13.5" style="16" hidden="1" customWidth="1"/>
    <col min="7" max="7" width="13.1640625" style="16" hidden="1" customWidth="1"/>
    <col min="8" max="9" width="9" style="16" hidden="1" customWidth="1"/>
    <col min="10" max="10" width="48.83203125" style="16" hidden="1" customWidth="1"/>
    <col min="11" max="11" width="9" style="16" hidden="1" customWidth="1"/>
    <col min="12" max="13" width="8.83203125" style="16" hidden="1" customWidth="1"/>
    <col min="14" max="14" width="31.1640625" style="16" hidden="1" customWidth="1"/>
    <col min="15" max="15" width="8.83203125" style="16" hidden="1" customWidth="1"/>
    <col min="16" max="26" width="8.83203125" style="16" customWidth="1"/>
    <col min="27" max="16384" width="8.8320312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7">
      <c r="A2" s="59" t="s">
        <v>50</v>
      </c>
      <c r="B2" s="60" t="str">
        <f>IF(F60=1,"Click here to return to Smelter List","")</f>
        <v>Click here to return to Smelter List</v>
      </c>
      <c r="C2" s="112" t="str">
        <f>IF(F59=1,"Click here to return to Product List","")</f>
        <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3">
      <c r="A4" s="136" t="str">
        <f ca="1">Declaration!B8</f>
        <v>Company Name (*):</v>
      </c>
      <c r="B4" s="80" t="str">
        <f>Declaration!D8</f>
        <v>Bourns (DongGuan) Electronic Co.,Ltd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Fengxiang Lai</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fengxiang.lai@bourns.com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+86-769-86327771-570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Alex Deng</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alex.deng@bourns.com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+86 0769 86327771-583</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45450</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6">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4) Does 100 percent of the cobalt originate from recycled or scrap sources? (*)</v>
      </c>
      <c r="B27" s="83"/>
      <c r="C27" s="83"/>
      <c r="D27" s="87"/>
      <c r="E27" s="17" t="s">
        <v>15</v>
      </c>
      <c r="F27" s="84"/>
      <c r="J27" s="133"/>
    </row>
    <row r="28" spans="1:10" ht="59.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18</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57</v>
      </c>
      <c r="B50" s="80" t="str">
        <f>Declaration!G71</f>
        <v>http://www.bourns.com/docs/RoHS-Content/conflict_metals_statement.pdf?sfvrsn=11</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t="str">
        <f>Declaration!D75</f>
        <v>Yes</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0</v>
      </c>
      <c r="G59" s="63">
        <f>IF('Product List'!B6="",1,0)</f>
        <v>0</v>
      </c>
      <c r="H59" s="64">
        <f>F59*G59</f>
        <v>0</v>
      </c>
      <c r="I59" s="132" t="str">
        <f ca="1">OFFSET(L!$C$1,MATCH("Checker"&amp;"Comp",L!$A:$A,0)-1,SL,,)</f>
        <v>Complete</v>
      </c>
      <c r="J59" s="16">
        <f ca="1">OFFSET(L!$C$1,MATCH("Checker"&amp;ADDRESS(ROW(),COLUMN(),4),L!$A:$A,0)-1,SL,,)</f>
        <v>0</v>
      </c>
    </row>
    <row r="60" spans="1:12" ht="43">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 hidden="1" customHeight="1">
      <c r="A62" s="81"/>
      <c r="B62" s="80"/>
      <c r="C62" s="80"/>
      <c r="D62" s="86"/>
      <c r="E62" s="17" t="s">
        <v>15</v>
      </c>
      <c r="F62" s="85"/>
      <c r="G62" s="63"/>
      <c r="H62" s="64"/>
      <c r="I62" s="132" t="str">
        <f ca="1">OFFSET(L!$C$1,MATCH("Checker"&amp;"Comp",L!$A:$A,0)-1,SL,,)</f>
        <v>Complete</v>
      </c>
      <c r="K62" s="135"/>
    </row>
    <row r="63" spans="1:12" ht="41" hidden="1" customHeight="1">
      <c r="A63" s="81"/>
      <c r="B63" s="80"/>
      <c r="C63" s="80"/>
      <c r="D63" s="86"/>
      <c r="E63" s="17" t="s">
        <v>15</v>
      </c>
      <c r="F63" s="85"/>
      <c r="G63" s="63"/>
      <c r="H63" s="64"/>
      <c r="I63" s="132" t="str">
        <f ca="1">OFFSET(L!$C$1,MATCH("Checker"&amp;"Comp",L!$A:$A,0)-1,SL,,)</f>
        <v>Complete</v>
      </c>
      <c r="K63" s="135"/>
    </row>
    <row r="64" spans="1:12" ht="28">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8" stopIfTrue="1">
      <formula>$H4=0</formula>
    </cfRule>
    <cfRule type="expression" dxfId="30" priority="417" stopIfTrue="1">
      <formula>$F4=0</formula>
    </cfRule>
    <cfRule type="expression" dxfId="29" priority="419" stopIfTrue="1">
      <formula>$H4=1</formula>
    </cfRule>
  </conditionalFormatting>
  <conditionalFormatting sqref="A5:A13">
    <cfRule type="expression" dxfId="28" priority="121" stopIfTrue="1">
      <formula>AND($F5&lt;&gt;0,$G5&lt;&gt;0)</formula>
    </cfRule>
    <cfRule type="expression" dxfId="27" priority="120" stopIfTrue="1">
      <formula>AND($F5=1,$G5=0)</formula>
    </cfRule>
    <cfRule type="expression" dxfId="26" priority="119" stopIfTrue="1">
      <formula>$F5=0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6" stopIfTrue="1">
      <formula>$H48=0</formula>
    </cfRule>
    <cfRule type="expression" dxfId="21" priority="17" stopIfTrue="1">
      <formula>$H48=1</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sqref="A1:D1"/>
    </sheetView>
  </sheetViews>
  <sheetFormatPr baseColWidth="10" defaultColWidth="8.83203125" defaultRowHeight="13"/>
  <cols>
    <col min="1" max="1" width="3.1640625" style="16" customWidth="1"/>
    <col min="2" max="2" width="39.83203125" style="92" customWidth="1"/>
    <col min="3" max="3" width="39.83203125" style="16" customWidth="1"/>
    <col min="4" max="4" width="58.83203125" style="16" customWidth="1"/>
    <col min="5" max="5" width="1.6640625" style="16" customWidth="1"/>
    <col min="6" max="6" width="71.83203125" customWidth="1"/>
    <col min="7" max="35" width="9" customWidth="1"/>
    <col min="36" max="16384" width="8.8320312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7">
      <c r="A6" s="119"/>
      <c r="B6" s="111" t="s">
        <v>19224</v>
      </c>
      <c r="C6" s="90" t="s">
        <v>19224</v>
      </c>
      <c r="D6" s="90" t="s">
        <v>19225</v>
      </c>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7">
      <c r="A7" s="120"/>
      <c r="B7" s="111" t="s">
        <v>19213</v>
      </c>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83203125" defaultRowHeight="13"/>
  <cols>
    <col min="1" max="1" width="9.1640625" style="157" bestFit="1" customWidth="1"/>
    <col min="2" max="2" width="42.83203125" style="157" customWidth="1"/>
    <col min="3" max="3" width="40.1640625" style="157" customWidth="1"/>
    <col min="4" max="4" width="22.83203125" style="157" customWidth="1"/>
    <col min="5" max="5" width="12.6640625" style="157" customWidth="1"/>
    <col min="6" max="6" width="12.6640625" style="158" customWidth="1"/>
    <col min="7" max="7" width="15.1640625" style="157" customWidth="1"/>
    <col min="8" max="8" width="23.83203125" style="157" customWidth="1"/>
    <col min="9" max="9" width="28.1640625" style="157" customWidth="1"/>
    <col min="10" max="10" width="38.6640625" style="157" hidden="1" customWidth="1"/>
    <col min="11" max="11" width="24.1640625" style="157" hidden="1" customWidth="1"/>
    <col min="12" max="12" width="17.5" style="157" customWidth="1"/>
    <col min="13" max="13" width="16.1640625" style="157" customWidth="1"/>
    <col min="14" max="16384" width="8.8320312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1640625" style="127" customWidth="1"/>
    <col min="4" max="4" width="50.83203125" style="127" customWidth="1"/>
    <col min="5" max="5" width="45.83203125" style="245" customWidth="1"/>
    <col min="6" max="6" width="61.6640625" style="246" customWidth="1"/>
    <col min="7" max="7" width="61.6640625" style="127" customWidth="1"/>
    <col min="8" max="8" width="65.6640625" style="144" customWidth="1"/>
    <col min="9" max="9" width="51.5" style="189" customWidth="1"/>
    <col min="10" max="16384" width="8.6640625" style="189"/>
  </cols>
  <sheetData>
    <row r="1" spans="1:9" ht="15">
      <c r="B1" s="127" t="s">
        <v>374</v>
      </c>
      <c r="C1" s="127" t="s">
        <v>375</v>
      </c>
      <c r="D1" s="127" t="s">
        <v>17</v>
      </c>
      <c r="E1" s="245" t="s">
        <v>376</v>
      </c>
      <c r="F1" s="246" t="s">
        <v>377</v>
      </c>
      <c r="G1" s="127" t="s">
        <v>378</v>
      </c>
      <c r="H1" s="297" t="s">
        <v>379</v>
      </c>
      <c r="I1" s="189" t="s">
        <v>18961</v>
      </c>
    </row>
    <row r="2" spans="1:9" ht="45">
      <c r="A2" s="127" t="str">
        <f>B2&amp;C2</f>
        <v>InstructionsA1</v>
      </c>
      <c r="B2" s="127" t="s">
        <v>380</v>
      </c>
      <c r="C2" s="127" t="s">
        <v>381</v>
      </c>
      <c r="D2" s="127" t="s">
        <v>382</v>
      </c>
      <c r="E2" s="245" t="s">
        <v>383</v>
      </c>
      <c r="F2" s="246" t="s">
        <v>384</v>
      </c>
      <c r="G2" s="127" t="s">
        <v>382</v>
      </c>
      <c r="H2" s="297" t="s">
        <v>382</v>
      </c>
      <c r="I2" s="297" t="s">
        <v>382</v>
      </c>
    </row>
    <row r="3" spans="1:9" ht="30">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30">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60">
      <c r="A9" s="127" t="str">
        <f t="shared" si="0"/>
        <v>InstructionsA9</v>
      </c>
      <c r="B9" s="127" t="s">
        <v>380</v>
      </c>
      <c r="C9" s="127" t="s">
        <v>419</v>
      </c>
      <c r="D9" s="127" t="s">
        <v>420</v>
      </c>
      <c r="E9" s="245" t="s">
        <v>421</v>
      </c>
      <c r="F9" s="246" t="s">
        <v>422</v>
      </c>
      <c r="G9" s="127" t="s">
        <v>423</v>
      </c>
      <c r="H9" s="297" t="s">
        <v>424</v>
      </c>
      <c r="I9" s="127" t="s">
        <v>18967</v>
      </c>
    </row>
    <row r="10" spans="1:9" ht="45">
      <c r="A10" s="127" t="str">
        <f>B10&amp;C10</f>
        <v>InstructionsA10</v>
      </c>
      <c r="B10" s="127" t="s">
        <v>380</v>
      </c>
      <c r="C10" s="127" t="s">
        <v>425</v>
      </c>
      <c r="D10" s="127" t="s">
        <v>426</v>
      </c>
      <c r="E10" s="245" t="s">
        <v>427</v>
      </c>
      <c r="F10" s="246" t="s">
        <v>428</v>
      </c>
      <c r="G10" s="127" t="s">
        <v>429</v>
      </c>
      <c r="H10" s="297" t="s">
        <v>430</v>
      </c>
      <c r="I10" s="127" t="s">
        <v>18968</v>
      </c>
    </row>
    <row r="11" spans="1:9" ht="48">
      <c r="A11" s="127" t="str">
        <f t="shared" si="0"/>
        <v>InstructionsA11</v>
      </c>
      <c r="B11" s="127" t="s">
        <v>380</v>
      </c>
      <c r="C11" s="127" t="s">
        <v>431</v>
      </c>
      <c r="D11" s="127" t="s">
        <v>432</v>
      </c>
      <c r="E11" s="223" t="s">
        <v>433</v>
      </c>
      <c r="F11" s="248" t="s">
        <v>434</v>
      </c>
      <c r="G11" s="127" t="s">
        <v>435</v>
      </c>
      <c r="H11" s="297" t="s">
        <v>436</v>
      </c>
      <c r="I11" s="127" t="s">
        <v>18969</v>
      </c>
    </row>
    <row r="12" spans="1:9" ht="45">
      <c r="A12" s="127" t="str">
        <f t="shared" si="0"/>
        <v>InstructionsA12</v>
      </c>
      <c r="B12" s="127" t="s">
        <v>380</v>
      </c>
      <c r="C12" s="127" t="s">
        <v>437</v>
      </c>
      <c r="D12" s="127" t="s">
        <v>438</v>
      </c>
      <c r="E12" s="245" t="s">
        <v>439</v>
      </c>
      <c r="F12" s="246" t="s">
        <v>440</v>
      </c>
      <c r="G12" s="127" t="s">
        <v>441</v>
      </c>
      <c r="H12" s="297" t="s">
        <v>442</v>
      </c>
      <c r="I12" s="127" t="s">
        <v>18970</v>
      </c>
    </row>
    <row r="13" spans="1:9" ht="90">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105">
      <c r="A15" s="127" t="str">
        <f t="shared" si="0"/>
        <v>InstructionsA15</v>
      </c>
      <c r="B15" s="127" t="s">
        <v>380</v>
      </c>
      <c r="C15" s="127" t="s">
        <v>455</v>
      </c>
      <c r="D15" s="127" t="s">
        <v>456</v>
      </c>
      <c r="E15" s="245" t="s">
        <v>457</v>
      </c>
      <c r="F15" s="246" t="s">
        <v>458</v>
      </c>
      <c r="G15" s="127" t="s">
        <v>459</v>
      </c>
      <c r="H15" s="297" t="s">
        <v>460</v>
      </c>
      <c r="I15" s="127" t="s">
        <v>18973</v>
      </c>
    </row>
    <row r="16" spans="1:9" ht="32">
      <c r="A16" s="127" t="str">
        <f t="shared" si="0"/>
        <v>InstructionsA16</v>
      </c>
      <c r="B16" s="127" t="s">
        <v>380</v>
      </c>
      <c r="C16" s="127" t="s">
        <v>461</v>
      </c>
      <c r="D16" s="127" t="s">
        <v>462</v>
      </c>
      <c r="E16" s="223" t="s">
        <v>463</v>
      </c>
      <c r="F16" s="248" t="s">
        <v>464</v>
      </c>
      <c r="G16" s="127" t="s">
        <v>465</v>
      </c>
      <c r="H16" s="297" t="s">
        <v>466</v>
      </c>
      <c r="I16" s="127" t="s">
        <v>18974</v>
      </c>
    </row>
    <row r="17" spans="1:9" ht="90">
      <c r="A17" s="127" t="str">
        <f t="shared" si="0"/>
        <v>InstructionsA17</v>
      </c>
      <c r="B17" s="127" t="s">
        <v>380</v>
      </c>
      <c r="C17" s="127" t="s">
        <v>467</v>
      </c>
      <c r="D17" s="127" t="s">
        <v>468</v>
      </c>
      <c r="E17" s="245" t="s">
        <v>469</v>
      </c>
      <c r="F17" s="246" t="s">
        <v>470</v>
      </c>
      <c r="G17" s="127" t="s">
        <v>471</v>
      </c>
      <c r="H17" s="297" t="s">
        <v>472</v>
      </c>
      <c r="I17" s="127" t="s">
        <v>18975</v>
      </c>
    </row>
    <row r="18" spans="1:9" ht="48">
      <c r="A18" s="127" t="str">
        <f>B18&amp;C18</f>
        <v>InstructionsA18</v>
      </c>
      <c r="B18" s="127" t="s">
        <v>380</v>
      </c>
      <c r="C18" s="127" t="s">
        <v>473</v>
      </c>
      <c r="D18" s="127" t="s">
        <v>474</v>
      </c>
      <c r="E18" s="127" t="s">
        <v>475</v>
      </c>
      <c r="F18" s="248" t="s">
        <v>476</v>
      </c>
      <c r="G18" s="127" t="s">
        <v>477</v>
      </c>
      <c r="H18" s="297" t="s">
        <v>478</v>
      </c>
      <c r="I18" s="127" t="s">
        <v>18976</v>
      </c>
    </row>
    <row r="19" spans="1:9" ht="45">
      <c r="A19" s="127" t="str">
        <f t="shared" si="0"/>
        <v>InstructionsA19</v>
      </c>
      <c r="B19" s="127" t="s">
        <v>380</v>
      </c>
      <c r="C19" s="127" t="s">
        <v>479</v>
      </c>
      <c r="D19" s="127" t="s">
        <v>480</v>
      </c>
      <c r="E19" s="245" t="s">
        <v>481</v>
      </c>
      <c r="F19" s="246" t="s">
        <v>482</v>
      </c>
      <c r="G19" s="127" t="s">
        <v>483</v>
      </c>
      <c r="H19" s="300" t="s">
        <v>484</v>
      </c>
      <c r="I19" s="127" t="s">
        <v>18977</v>
      </c>
    </row>
    <row r="20" spans="1:9" ht="4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50">
      <c r="A22" s="127" t="str">
        <f t="shared" si="0"/>
        <v>InstructionsA23</v>
      </c>
      <c r="B22" s="127" t="s">
        <v>380</v>
      </c>
      <c r="C22" s="127" t="s">
        <v>497</v>
      </c>
      <c r="D22" s="127" t="s">
        <v>498</v>
      </c>
      <c r="E22" s="245" t="s">
        <v>499</v>
      </c>
      <c r="F22" s="246" t="s">
        <v>500</v>
      </c>
      <c r="G22" s="247" t="s">
        <v>501</v>
      </c>
      <c r="H22" s="300" t="s">
        <v>502</v>
      </c>
      <c r="I22" s="127" t="s">
        <v>18980</v>
      </c>
    </row>
    <row r="23" spans="1:9" ht="45">
      <c r="A23" s="127" t="str">
        <f>B23&amp;C23</f>
        <v>InstructionsA24</v>
      </c>
      <c r="B23" s="127" t="s">
        <v>380</v>
      </c>
      <c r="C23" s="127" t="s">
        <v>503</v>
      </c>
      <c r="D23" s="127" t="s">
        <v>504</v>
      </c>
      <c r="E23" s="245" t="s">
        <v>505</v>
      </c>
      <c r="F23" s="246" t="s">
        <v>506</v>
      </c>
      <c r="G23" s="127" t="s">
        <v>507</v>
      </c>
      <c r="H23" s="300" t="s">
        <v>508</v>
      </c>
      <c r="I23" s="127" t="s">
        <v>18981</v>
      </c>
    </row>
    <row r="24" spans="1:9" ht="135">
      <c r="A24" s="127" t="str">
        <f t="shared" si="0"/>
        <v>InstructionsA25</v>
      </c>
      <c r="B24" s="127" t="s">
        <v>380</v>
      </c>
      <c r="C24" s="127" t="s">
        <v>509</v>
      </c>
      <c r="D24" s="127" t="s">
        <v>510</v>
      </c>
      <c r="E24" s="245" t="s">
        <v>511</v>
      </c>
      <c r="F24" s="291" t="s">
        <v>512</v>
      </c>
      <c r="G24" s="127" t="s">
        <v>513</v>
      </c>
      <c r="H24" s="297" t="s">
        <v>514</v>
      </c>
      <c r="I24" s="127" t="s">
        <v>18982</v>
      </c>
    </row>
    <row r="25" spans="1:9" ht="300">
      <c r="A25" s="127" t="str">
        <f t="shared" si="0"/>
        <v>InstructionsA26</v>
      </c>
      <c r="B25" s="127" t="s">
        <v>380</v>
      </c>
      <c r="C25" s="127" t="s">
        <v>515</v>
      </c>
      <c r="D25" s="127" t="s">
        <v>516</v>
      </c>
      <c r="E25" s="249" t="s">
        <v>517</v>
      </c>
      <c r="F25" s="291" t="s">
        <v>518</v>
      </c>
      <c r="G25" s="127" t="s">
        <v>519</v>
      </c>
      <c r="H25" s="297" t="s">
        <v>520</v>
      </c>
      <c r="I25" s="127" t="s">
        <v>18983</v>
      </c>
    </row>
    <row r="26" spans="1:9" ht="60">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314">
      <c r="A29" s="127" t="str">
        <f t="shared" si="1"/>
        <v>InstructionsA30</v>
      </c>
      <c r="B29" s="127" t="s">
        <v>380</v>
      </c>
      <c r="C29" s="127" t="s">
        <v>539</v>
      </c>
      <c r="D29" s="127" t="s">
        <v>540</v>
      </c>
      <c r="E29" s="249" t="s">
        <v>541</v>
      </c>
      <c r="F29" s="246" t="s">
        <v>542</v>
      </c>
      <c r="G29" s="127" t="s">
        <v>543</v>
      </c>
      <c r="H29" s="297" t="s">
        <v>544</v>
      </c>
      <c r="I29" s="127" t="s">
        <v>18987</v>
      </c>
    </row>
    <row r="30" spans="1:9" ht="255">
      <c r="A30" s="127" t="str">
        <f t="shared" si="1"/>
        <v>InstructionsA31</v>
      </c>
      <c r="B30" s="127" t="s">
        <v>380</v>
      </c>
      <c r="C30" s="127" t="s">
        <v>545</v>
      </c>
      <c r="D30" s="127" t="s">
        <v>546</v>
      </c>
      <c r="E30" s="245" t="s">
        <v>547</v>
      </c>
      <c r="F30" s="250" t="s">
        <v>548</v>
      </c>
      <c r="G30" s="127" t="s">
        <v>549</v>
      </c>
      <c r="H30" s="297" t="s">
        <v>550</v>
      </c>
      <c r="I30" s="127" t="s">
        <v>19198</v>
      </c>
    </row>
    <row r="31" spans="1:9" ht="135">
      <c r="A31" s="127" t="str">
        <f t="shared" si="1"/>
        <v>InstructionsA32</v>
      </c>
      <c r="B31" s="127" t="s">
        <v>380</v>
      </c>
      <c r="C31" s="127" t="s">
        <v>551</v>
      </c>
      <c r="D31" s="127" t="s">
        <v>552</v>
      </c>
      <c r="E31" s="249" t="s">
        <v>553</v>
      </c>
      <c r="F31" s="250" t="s">
        <v>554</v>
      </c>
      <c r="G31" s="127" t="s">
        <v>555</v>
      </c>
      <c r="H31" s="297" t="s">
        <v>556</v>
      </c>
      <c r="I31" s="127" t="s">
        <v>18988</v>
      </c>
    </row>
    <row r="32" spans="1:9" ht="13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42">
      <c r="A34" s="127" t="str">
        <f t="shared" si="0"/>
        <v>InstructionsA36</v>
      </c>
      <c r="B34" s="127" t="s">
        <v>380</v>
      </c>
      <c r="C34" s="127" t="s">
        <v>569</v>
      </c>
      <c r="D34" s="127" t="s">
        <v>570</v>
      </c>
      <c r="E34" s="245" t="s">
        <v>571</v>
      </c>
      <c r="F34" s="246" t="s">
        <v>572</v>
      </c>
      <c r="G34" s="254" t="s">
        <v>573</v>
      </c>
      <c r="H34" s="297" t="s">
        <v>574</v>
      </c>
      <c r="I34" s="127" t="s">
        <v>18991</v>
      </c>
    </row>
    <row r="35" spans="1:9" ht="75">
      <c r="A35" s="127" t="str">
        <f t="shared" si="0"/>
        <v>InstructionsA37</v>
      </c>
      <c r="B35" s="127" t="s">
        <v>380</v>
      </c>
      <c r="C35" s="127" t="s">
        <v>575</v>
      </c>
      <c r="D35" s="127" t="s">
        <v>576</v>
      </c>
      <c r="E35" s="249" t="s">
        <v>577</v>
      </c>
      <c r="F35" s="291" t="s">
        <v>578</v>
      </c>
      <c r="G35" s="127" t="s">
        <v>579</v>
      </c>
      <c r="H35" s="297" t="s">
        <v>580</v>
      </c>
      <c r="I35" s="127" t="s">
        <v>18992</v>
      </c>
    </row>
    <row r="36" spans="1:9" ht="105">
      <c r="A36" s="127" t="str">
        <f t="shared" si="0"/>
        <v>InstructionsA38</v>
      </c>
      <c r="B36" s="127" t="s">
        <v>380</v>
      </c>
      <c r="C36" s="127" t="s">
        <v>581</v>
      </c>
      <c r="D36" s="127" t="s">
        <v>582</v>
      </c>
      <c r="E36" s="249" t="s">
        <v>583</v>
      </c>
      <c r="F36" s="291" t="s">
        <v>584</v>
      </c>
      <c r="G36" s="127" t="s">
        <v>585</v>
      </c>
      <c r="H36" s="297" t="s">
        <v>586</v>
      </c>
      <c r="I36" s="127" t="s">
        <v>18993</v>
      </c>
    </row>
    <row r="37" spans="1:9" ht="195">
      <c r="A37" s="127" t="str">
        <f t="shared" si="0"/>
        <v>InstructionsA39</v>
      </c>
      <c r="B37" s="127" t="s">
        <v>380</v>
      </c>
      <c r="C37" s="127" t="s">
        <v>587</v>
      </c>
      <c r="D37" s="127" t="s">
        <v>588</v>
      </c>
      <c r="E37" s="249" t="s">
        <v>589</v>
      </c>
      <c r="F37" s="292" t="s">
        <v>590</v>
      </c>
      <c r="G37" s="127" t="s">
        <v>591</v>
      </c>
      <c r="H37" s="297" t="s">
        <v>592</v>
      </c>
      <c r="I37" s="127" t="s">
        <v>18994</v>
      </c>
    </row>
    <row r="38" spans="1:9" ht="240">
      <c r="A38" s="127" t="str">
        <f t="shared" si="0"/>
        <v>InstructionsA40</v>
      </c>
      <c r="B38" s="127" t="s">
        <v>380</v>
      </c>
      <c r="C38" s="127" t="s">
        <v>593</v>
      </c>
      <c r="D38" s="251" t="s">
        <v>594</v>
      </c>
      <c r="E38" s="252" t="s">
        <v>595</v>
      </c>
      <c r="F38" s="293" t="s">
        <v>596</v>
      </c>
      <c r="G38" s="251" t="s">
        <v>597</v>
      </c>
      <c r="H38" s="297" t="s">
        <v>598</v>
      </c>
      <c r="I38" s="127" t="s">
        <v>18995</v>
      </c>
    </row>
    <row r="39" spans="1:9" ht="300">
      <c r="A39" s="127" t="str">
        <f>B39&amp;C39</f>
        <v>InstructionsA41</v>
      </c>
      <c r="B39" s="127" t="s">
        <v>380</v>
      </c>
      <c r="C39" s="127" t="s">
        <v>599</v>
      </c>
      <c r="D39" s="251" t="s">
        <v>600</v>
      </c>
      <c r="E39" s="252" t="s">
        <v>601</v>
      </c>
      <c r="F39" s="293" t="s">
        <v>602</v>
      </c>
      <c r="G39" s="255" t="s">
        <v>603</v>
      </c>
      <c r="H39" s="301" t="s">
        <v>604</v>
      </c>
      <c r="I39" s="127" t="s">
        <v>18996</v>
      </c>
    </row>
    <row r="40" spans="1:9" ht="255">
      <c r="A40" s="127" t="str">
        <f>B40&amp;C40</f>
        <v>InstructionsA42</v>
      </c>
      <c r="B40" s="127" t="s">
        <v>380</v>
      </c>
      <c r="C40" s="127" t="s">
        <v>605</v>
      </c>
      <c r="D40" s="127" t="s">
        <v>606</v>
      </c>
      <c r="E40" s="245" t="s">
        <v>607</v>
      </c>
      <c r="F40" s="291" t="s">
        <v>608</v>
      </c>
      <c r="G40" s="127" t="s">
        <v>609</v>
      </c>
      <c r="H40" s="297" t="s">
        <v>610</v>
      </c>
      <c r="I40" s="127" t="s">
        <v>18997</v>
      </c>
    </row>
    <row r="41" spans="1:9" ht="105">
      <c r="A41" s="127" t="str">
        <f t="shared" si="0"/>
        <v>InstructionsA43</v>
      </c>
      <c r="B41" s="127" t="s">
        <v>380</v>
      </c>
      <c r="C41" s="127" t="s">
        <v>611</v>
      </c>
      <c r="D41" s="127" t="s">
        <v>612</v>
      </c>
      <c r="E41" s="245" t="s">
        <v>613</v>
      </c>
      <c r="F41" s="291" t="s">
        <v>614</v>
      </c>
      <c r="G41" s="127" t="s">
        <v>615</v>
      </c>
      <c r="H41" s="297" t="s">
        <v>616</v>
      </c>
      <c r="I41" s="127" t="s">
        <v>18998</v>
      </c>
    </row>
    <row r="42" spans="1:9" ht="75">
      <c r="A42" s="127" t="str">
        <f t="shared" si="0"/>
        <v>InstructionsA45</v>
      </c>
      <c r="B42" s="127" t="s">
        <v>380</v>
      </c>
      <c r="C42" s="127" t="s">
        <v>617</v>
      </c>
      <c r="D42" s="127" t="s">
        <v>618</v>
      </c>
      <c r="E42" s="245" t="s">
        <v>619</v>
      </c>
      <c r="F42" s="246" t="s">
        <v>620</v>
      </c>
      <c r="G42" s="127" t="s">
        <v>621</v>
      </c>
      <c r="H42" s="297" t="s">
        <v>622</v>
      </c>
      <c r="I42" s="127" t="s">
        <v>18999</v>
      </c>
    </row>
    <row r="43" spans="1:9" ht="120">
      <c r="A43" s="127" t="str">
        <f t="shared" si="0"/>
        <v>InstructionsA46</v>
      </c>
      <c r="B43" s="127" t="s">
        <v>380</v>
      </c>
      <c r="C43" s="127" t="s">
        <v>623</v>
      </c>
      <c r="D43" s="127" t="s">
        <v>624</v>
      </c>
      <c r="E43" s="249" t="s">
        <v>625</v>
      </c>
      <c r="F43" s="291" t="s">
        <v>626</v>
      </c>
      <c r="G43" s="254" t="s">
        <v>627</v>
      </c>
      <c r="H43" s="297" t="s">
        <v>628</v>
      </c>
      <c r="I43" s="127" t="s">
        <v>19000</v>
      </c>
    </row>
    <row r="44" spans="1:9" ht="90">
      <c r="A44" s="127" t="str">
        <f t="shared" si="0"/>
        <v>InstructionsA48</v>
      </c>
      <c r="B44" s="237" t="s">
        <v>380</v>
      </c>
      <c r="C44" s="127" t="s">
        <v>629</v>
      </c>
      <c r="D44" s="237" t="s">
        <v>630</v>
      </c>
      <c r="E44" s="245" t="s">
        <v>631</v>
      </c>
      <c r="F44" s="246" t="s">
        <v>632</v>
      </c>
      <c r="G44" s="256" t="s">
        <v>633</v>
      </c>
      <c r="H44" s="297" t="s">
        <v>634</v>
      </c>
      <c r="I44" s="127" t="s">
        <v>19001</v>
      </c>
    </row>
    <row r="45" spans="1:9" ht="60">
      <c r="A45" s="127" t="str">
        <f>B45&amp;C45</f>
        <v>InstructionsA49</v>
      </c>
      <c r="B45" s="127" t="s">
        <v>380</v>
      </c>
      <c r="C45" s="127" t="s">
        <v>635</v>
      </c>
      <c r="D45" s="127" t="s">
        <v>636</v>
      </c>
      <c r="E45" s="245" t="s">
        <v>637</v>
      </c>
      <c r="F45" s="246" t="s">
        <v>638</v>
      </c>
      <c r="G45" s="127" t="s">
        <v>639</v>
      </c>
      <c r="H45" s="300" t="s">
        <v>640</v>
      </c>
      <c r="I45" s="127" t="s">
        <v>19002</v>
      </c>
    </row>
    <row r="46" spans="1:9" ht="180">
      <c r="A46" s="127" t="str">
        <f t="shared" si="0"/>
        <v>InstructionsA50</v>
      </c>
      <c r="B46" s="127" t="s">
        <v>380</v>
      </c>
      <c r="C46" s="127" t="s">
        <v>641</v>
      </c>
      <c r="D46" s="127" t="s">
        <v>642</v>
      </c>
      <c r="E46" s="294" t="s">
        <v>643</v>
      </c>
      <c r="F46" s="291" t="s">
        <v>644</v>
      </c>
      <c r="G46" s="127" t="s">
        <v>645</v>
      </c>
      <c r="H46" s="297" t="s">
        <v>646</v>
      </c>
      <c r="I46" s="127" t="s">
        <v>19003</v>
      </c>
    </row>
    <row r="47" spans="1:9" ht="90">
      <c r="A47" s="127" t="str">
        <f t="shared" si="0"/>
        <v>InstructionsA51</v>
      </c>
      <c r="B47" s="127" t="s">
        <v>380</v>
      </c>
      <c r="C47" s="127" t="s">
        <v>647</v>
      </c>
      <c r="D47" s="127" t="s">
        <v>648</v>
      </c>
      <c r="E47" s="245" t="s">
        <v>649</v>
      </c>
      <c r="F47" s="246" t="s">
        <v>650</v>
      </c>
      <c r="G47" s="127" t="s">
        <v>651</v>
      </c>
      <c r="H47" s="297" t="s">
        <v>652</v>
      </c>
      <c r="I47" s="127" t="s">
        <v>19004</v>
      </c>
    </row>
    <row r="48" spans="1:9" ht="105">
      <c r="A48" s="127" t="str">
        <f t="shared" si="0"/>
        <v>InstructionsA52</v>
      </c>
      <c r="B48" s="127" t="s">
        <v>380</v>
      </c>
      <c r="C48" s="127" t="s">
        <v>653</v>
      </c>
      <c r="D48" s="127" t="s">
        <v>654</v>
      </c>
      <c r="E48" s="245" t="s">
        <v>655</v>
      </c>
      <c r="F48" s="246" t="s">
        <v>656</v>
      </c>
      <c r="G48" s="257" t="s">
        <v>657</v>
      </c>
      <c r="H48" s="297" t="s">
        <v>658</v>
      </c>
      <c r="I48" s="127" t="s">
        <v>19005</v>
      </c>
    </row>
    <row r="49" spans="1:9" ht="150">
      <c r="A49" s="127" t="str">
        <f>B49&amp;C49</f>
        <v>InstructionsA53</v>
      </c>
      <c r="B49" s="127" t="s">
        <v>380</v>
      </c>
      <c r="C49" s="127" t="s">
        <v>659</v>
      </c>
      <c r="D49" s="127" t="s">
        <v>660</v>
      </c>
      <c r="E49" s="245" t="s">
        <v>661</v>
      </c>
      <c r="F49" s="246" t="s">
        <v>662</v>
      </c>
      <c r="G49" s="257" t="s">
        <v>663</v>
      </c>
      <c r="H49" s="300" t="s">
        <v>664</v>
      </c>
      <c r="I49" s="127" t="s">
        <v>19006</v>
      </c>
    </row>
    <row r="50" spans="1:9" ht="90">
      <c r="A50" s="127" t="str">
        <f>B50&amp;C50</f>
        <v>InstructionsA54</v>
      </c>
      <c r="B50" s="127" t="s">
        <v>380</v>
      </c>
      <c r="C50" s="127" t="s">
        <v>665</v>
      </c>
      <c r="D50" s="127" t="s">
        <v>666</v>
      </c>
      <c r="E50" s="245" t="s">
        <v>667</v>
      </c>
      <c r="F50" s="246" t="s">
        <v>668</v>
      </c>
      <c r="G50" s="257" t="s">
        <v>669</v>
      </c>
      <c r="H50" s="297" t="s">
        <v>670</v>
      </c>
      <c r="I50" s="127" t="s">
        <v>19007</v>
      </c>
    </row>
    <row r="51" spans="1:9" ht="45">
      <c r="A51" s="127" t="str">
        <f t="shared" si="0"/>
        <v>InstructionsA55</v>
      </c>
      <c r="B51" s="127" t="s">
        <v>380</v>
      </c>
      <c r="C51" s="127" t="s">
        <v>671</v>
      </c>
      <c r="D51" s="127" t="s">
        <v>672</v>
      </c>
      <c r="E51" s="245" t="s">
        <v>673</v>
      </c>
      <c r="F51" s="246" t="s">
        <v>674</v>
      </c>
      <c r="G51" s="257" t="s">
        <v>675</v>
      </c>
      <c r="H51" s="297" t="s">
        <v>676</v>
      </c>
      <c r="I51" s="127" t="s">
        <v>19008</v>
      </c>
    </row>
    <row r="52" spans="1:9" ht="45">
      <c r="A52" s="127" t="str">
        <f t="shared" si="0"/>
        <v>InstructionsA56</v>
      </c>
      <c r="B52" s="127" t="s">
        <v>380</v>
      </c>
      <c r="C52" s="127" t="s">
        <v>677</v>
      </c>
      <c r="D52" s="127" t="s">
        <v>678</v>
      </c>
      <c r="E52" s="245" t="s">
        <v>679</v>
      </c>
      <c r="F52" s="246" t="s">
        <v>680</v>
      </c>
      <c r="G52" s="127" t="s">
        <v>681</v>
      </c>
      <c r="H52" s="297" t="s">
        <v>682</v>
      </c>
      <c r="I52" s="127" t="s">
        <v>19009</v>
      </c>
    </row>
    <row r="53" spans="1:9" ht="75">
      <c r="A53" s="127" t="str">
        <f t="shared" si="0"/>
        <v>InstructionsA57</v>
      </c>
      <c r="B53" s="127" t="s">
        <v>380</v>
      </c>
      <c r="C53" s="127" t="s">
        <v>683</v>
      </c>
      <c r="D53" s="127" t="s">
        <v>684</v>
      </c>
      <c r="E53" s="245" t="s">
        <v>685</v>
      </c>
      <c r="F53" s="246" t="s">
        <v>686</v>
      </c>
      <c r="G53" s="258" t="s">
        <v>687</v>
      </c>
      <c r="H53" s="297" t="s">
        <v>688</v>
      </c>
      <c r="I53" s="127" t="s">
        <v>19010</v>
      </c>
    </row>
    <row r="54" spans="1:9" ht="384">
      <c r="A54" s="127" t="str">
        <f t="shared" si="0"/>
        <v>InstructionsA58</v>
      </c>
      <c r="B54" s="127" t="s">
        <v>380</v>
      </c>
      <c r="C54" s="127" t="s">
        <v>689</v>
      </c>
      <c r="D54" s="127" t="s">
        <v>690</v>
      </c>
      <c r="E54" s="245" t="s">
        <v>691</v>
      </c>
      <c r="F54" s="246" t="s">
        <v>692</v>
      </c>
      <c r="G54" s="257" t="s">
        <v>693</v>
      </c>
      <c r="H54" s="297" t="s">
        <v>694</v>
      </c>
      <c r="I54" s="127" t="s">
        <v>19017</v>
      </c>
    </row>
    <row r="55" spans="1:9" ht="105">
      <c r="A55" s="127" t="str">
        <f t="shared" si="0"/>
        <v>InstructionsA59</v>
      </c>
      <c r="B55" s="127" t="s">
        <v>380</v>
      </c>
      <c r="C55" s="127" t="s">
        <v>695</v>
      </c>
      <c r="D55" s="127" t="s">
        <v>696</v>
      </c>
      <c r="E55" s="245" t="s">
        <v>697</v>
      </c>
      <c r="F55" s="246" t="s">
        <v>698</v>
      </c>
      <c r="G55" s="127" t="s">
        <v>699</v>
      </c>
      <c r="H55" s="297" t="s">
        <v>700</v>
      </c>
      <c r="I55" s="127" t="s">
        <v>19011</v>
      </c>
    </row>
    <row r="56" spans="1:9" ht="195">
      <c r="A56" s="127" t="str">
        <f t="shared" si="0"/>
        <v>InstructionsA60</v>
      </c>
      <c r="B56" s="127" t="s">
        <v>380</v>
      </c>
      <c r="C56" s="127" t="s">
        <v>701</v>
      </c>
      <c r="D56" s="127" t="s">
        <v>702</v>
      </c>
      <c r="E56" s="245" t="s">
        <v>703</v>
      </c>
      <c r="F56" s="246" t="s">
        <v>704</v>
      </c>
      <c r="G56" s="257" t="s">
        <v>705</v>
      </c>
      <c r="H56" s="297" t="s">
        <v>706</v>
      </c>
      <c r="I56" s="127" t="s">
        <v>19012</v>
      </c>
    </row>
    <row r="57" spans="1:9" ht="225">
      <c r="A57" s="127" t="str">
        <f t="shared" si="0"/>
        <v>InstructionsA61</v>
      </c>
      <c r="B57" s="127" t="s">
        <v>380</v>
      </c>
      <c r="C57" s="127" t="s">
        <v>707</v>
      </c>
      <c r="D57" s="127" t="s">
        <v>708</v>
      </c>
      <c r="E57" s="245" t="s">
        <v>709</v>
      </c>
      <c r="F57" s="246" t="s">
        <v>710</v>
      </c>
      <c r="G57" s="257" t="s">
        <v>711</v>
      </c>
      <c r="H57" s="297" t="s">
        <v>712</v>
      </c>
      <c r="I57" s="127" t="s">
        <v>19013</v>
      </c>
    </row>
    <row r="58" spans="1:9" ht="136">
      <c r="A58" s="127" t="str">
        <f>B58&amp;C58</f>
        <v>InstructionsA62</v>
      </c>
      <c r="B58" s="127" t="s">
        <v>380</v>
      </c>
      <c r="C58" s="127" t="s">
        <v>713</v>
      </c>
      <c r="D58" s="127" t="s">
        <v>714</v>
      </c>
      <c r="E58" s="294" t="s">
        <v>715</v>
      </c>
      <c r="F58" s="291" t="s">
        <v>716</v>
      </c>
      <c r="G58" s="257" t="s">
        <v>717</v>
      </c>
      <c r="H58" s="302" t="s">
        <v>718</v>
      </c>
      <c r="I58" s="127" t="s">
        <v>19014</v>
      </c>
    </row>
    <row r="59" spans="1:9" ht="60">
      <c r="A59" s="127" t="str">
        <f t="shared" si="0"/>
        <v>InstructionsA63</v>
      </c>
      <c r="B59" s="127" t="s">
        <v>380</v>
      </c>
      <c r="C59" s="127" t="s">
        <v>719</v>
      </c>
      <c r="D59" s="127" t="s">
        <v>720</v>
      </c>
      <c r="E59" s="245" t="s">
        <v>721</v>
      </c>
      <c r="F59" s="246" t="s">
        <v>722</v>
      </c>
      <c r="G59" s="127" t="s">
        <v>723</v>
      </c>
      <c r="H59" s="297" t="s">
        <v>724</v>
      </c>
      <c r="I59" s="127" t="s">
        <v>19015</v>
      </c>
    </row>
    <row r="60" spans="1:9" ht="210">
      <c r="A60" s="127" t="str">
        <f>B60&amp;C60</f>
        <v>InstructionsA65</v>
      </c>
      <c r="B60" s="127" t="s">
        <v>380</v>
      </c>
      <c r="C60" s="127" t="s">
        <v>725</v>
      </c>
      <c r="D60" s="127" t="s">
        <v>726</v>
      </c>
      <c r="E60" s="245" t="s">
        <v>727</v>
      </c>
      <c r="F60" s="246" t="s">
        <v>728</v>
      </c>
      <c r="G60" s="127" t="s">
        <v>729</v>
      </c>
      <c r="H60" s="300" t="s">
        <v>730</v>
      </c>
      <c r="I60" s="127" t="s">
        <v>19016</v>
      </c>
    </row>
    <row r="61" spans="1:9" ht="30">
      <c r="A61" s="127" t="str">
        <f t="shared" si="0"/>
        <v>InstructionsA67</v>
      </c>
      <c r="B61" s="127" t="s">
        <v>380</v>
      </c>
      <c r="C61" s="127" t="s">
        <v>731</v>
      </c>
      <c r="D61" s="127" t="s">
        <v>732</v>
      </c>
      <c r="E61" s="245" t="s">
        <v>733</v>
      </c>
      <c r="F61" s="246" t="s">
        <v>734</v>
      </c>
      <c r="G61" s="127" t="s">
        <v>735</v>
      </c>
      <c r="H61" s="300" t="s">
        <v>736</v>
      </c>
      <c r="I61" s="127" t="s">
        <v>19018</v>
      </c>
    </row>
    <row r="62" spans="1:9" ht="370">
      <c r="A62" s="127" t="str">
        <f t="shared" si="0"/>
        <v>InstructionsA68</v>
      </c>
      <c r="B62" s="127" t="s">
        <v>380</v>
      </c>
      <c r="C62" s="127" t="s">
        <v>737</v>
      </c>
      <c r="D62" s="127" t="s">
        <v>738</v>
      </c>
      <c r="E62" s="245" t="s">
        <v>739</v>
      </c>
      <c r="F62" s="246" t="s">
        <v>740</v>
      </c>
      <c r="G62" s="257" t="s">
        <v>741</v>
      </c>
      <c r="H62" s="297" t="s">
        <v>742</v>
      </c>
      <c r="I62" s="127" t="s">
        <v>19024</v>
      </c>
    </row>
    <row r="63" spans="1:9" ht="195">
      <c r="A63" s="127" t="str">
        <f t="shared" si="0"/>
        <v>InstructionsA69</v>
      </c>
      <c r="B63" s="127" t="s">
        <v>380</v>
      </c>
      <c r="C63" s="127" t="s">
        <v>743</v>
      </c>
      <c r="D63" s="127" t="s">
        <v>744</v>
      </c>
      <c r="E63" s="245" t="s">
        <v>745</v>
      </c>
      <c r="F63" s="246" t="s">
        <v>746</v>
      </c>
      <c r="G63" s="257" t="s">
        <v>747</v>
      </c>
      <c r="H63" s="297" t="s">
        <v>748</v>
      </c>
      <c r="I63" s="127" t="s">
        <v>19019</v>
      </c>
    </row>
    <row r="64" spans="1:9" ht="180">
      <c r="A64" s="127" t="str">
        <f t="shared" si="0"/>
        <v>InstructionsA70</v>
      </c>
      <c r="B64" s="127" t="s">
        <v>380</v>
      </c>
      <c r="C64" s="127" t="s">
        <v>749</v>
      </c>
      <c r="D64" s="127" t="s">
        <v>750</v>
      </c>
      <c r="E64" s="245" t="s">
        <v>751</v>
      </c>
      <c r="F64" s="246" t="s">
        <v>752</v>
      </c>
      <c r="G64" s="257" t="s">
        <v>753</v>
      </c>
      <c r="H64" s="297" t="s">
        <v>754</v>
      </c>
      <c r="I64" s="127" t="s">
        <v>19020</v>
      </c>
    </row>
    <row r="65" spans="1:9" ht="370">
      <c r="A65" s="127" t="str">
        <f t="shared" si="0"/>
        <v>InstructionsA71</v>
      </c>
      <c r="B65" s="127" t="s">
        <v>380</v>
      </c>
      <c r="C65" s="127" t="s">
        <v>755</v>
      </c>
      <c r="D65" s="127" t="s">
        <v>756</v>
      </c>
      <c r="E65" s="245" t="s">
        <v>757</v>
      </c>
      <c r="F65" s="246" t="s">
        <v>758</v>
      </c>
      <c r="G65" s="257" t="s">
        <v>759</v>
      </c>
      <c r="H65" s="297" t="s">
        <v>760</v>
      </c>
      <c r="I65" s="127" t="s">
        <v>19021</v>
      </c>
    </row>
    <row r="66" spans="1:9" ht="120">
      <c r="A66" s="127" t="str">
        <f t="shared" si="0"/>
        <v>InstructionsA72</v>
      </c>
      <c r="B66" s="127" t="s">
        <v>380</v>
      </c>
      <c r="C66" s="127" t="s">
        <v>761</v>
      </c>
      <c r="D66" s="127" t="s">
        <v>762</v>
      </c>
      <c r="E66" s="245" t="s">
        <v>763</v>
      </c>
      <c r="F66" s="246" t="s">
        <v>764</v>
      </c>
      <c r="G66" s="257" t="s">
        <v>765</v>
      </c>
      <c r="H66" s="297" t="s">
        <v>766</v>
      </c>
      <c r="I66" s="127" t="s">
        <v>19022</v>
      </c>
    </row>
    <row r="67" spans="1:9" ht="60">
      <c r="A67" s="127" t="str">
        <f t="shared" si="0"/>
        <v>InstructionsA73</v>
      </c>
      <c r="B67" s="127" t="s">
        <v>380</v>
      </c>
      <c r="C67" s="127" t="s">
        <v>767</v>
      </c>
      <c r="D67" s="127" t="s">
        <v>768</v>
      </c>
      <c r="E67" s="245" t="s">
        <v>769</v>
      </c>
      <c r="F67" s="246" t="s">
        <v>770</v>
      </c>
      <c r="G67" s="257" t="s">
        <v>771</v>
      </c>
      <c r="H67" s="297" t="s">
        <v>772</v>
      </c>
      <c r="I67" s="127" t="s">
        <v>19023</v>
      </c>
    </row>
    <row r="68" spans="1:9" ht="15">
      <c r="A68" s="127" t="str">
        <f t="shared" si="0"/>
        <v>DefinitionsB2</v>
      </c>
      <c r="B68" s="127" t="s">
        <v>773</v>
      </c>
      <c r="C68" s="127" t="s">
        <v>774</v>
      </c>
      <c r="D68" s="127" t="s">
        <v>775</v>
      </c>
      <c r="E68" s="245" t="s">
        <v>776</v>
      </c>
      <c r="F68" s="246" t="s">
        <v>777</v>
      </c>
      <c r="G68" s="127" t="s">
        <v>778</v>
      </c>
      <c r="H68" s="297" t="s">
        <v>775</v>
      </c>
      <c r="I68" s="127" t="s">
        <v>19025</v>
      </c>
    </row>
    <row r="69" spans="1:9" ht="15">
      <c r="A69" s="127" t="str">
        <f t="shared" si="0"/>
        <v>DefinitionsB3</v>
      </c>
      <c r="B69" s="127" t="s">
        <v>773</v>
      </c>
      <c r="C69" s="127" t="s">
        <v>779</v>
      </c>
      <c r="D69" s="127" t="s">
        <v>780</v>
      </c>
      <c r="E69" s="245" t="s">
        <v>781</v>
      </c>
      <c r="F69" s="246" t="s">
        <v>782</v>
      </c>
      <c r="G69" s="127" t="s">
        <v>783</v>
      </c>
      <c r="H69" s="297" t="s">
        <v>784</v>
      </c>
      <c r="I69" s="189" t="s">
        <v>19026</v>
      </c>
    </row>
    <row r="70" spans="1:9" ht="15">
      <c r="A70" s="127" t="str">
        <f t="shared" ref="A70" si="2">B70&amp;C70</f>
        <v>DefinitionsB4</v>
      </c>
      <c r="B70" s="127" t="s">
        <v>773</v>
      </c>
      <c r="C70" s="127" t="s">
        <v>785</v>
      </c>
      <c r="D70" s="251" t="s">
        <v>786</v>
      </c>
      <c r="E70" s="251" t="s">
        <v>787</v>
      </c>
      <c r="F70" s="259" t="s">
        <v>788</v>
      </c>
      <c r="G70" s="251" t="s">
        <v>789</v>
      </c>
      <c r="H70" s="297" t="s">
        <v>790</v>
      </c>
      <c r="I70" s="189" t="s">
        <v>19100</v>
      </c>
    </row>
    <row r="71" spans="1:9" ht="15">
      <c r="A71" s="127" t="str">
        <f>B71&amp;C71</f>
        <v>DefinitionsB5</v>
      </c>
      <c r="B71" s="127" t="s">
        <v>773</v>
      </c>
      <c r="C71" s="127" t="s">
        <v>791</v>
      </c>
      <c r="D71" s="127" t="s">
        <v>792</v>
      </c>
      <c r="E71" s="245" t="s">
        <v>793</v>
      </c>
      <c r="F71" s="246" t="s">
        <v>794</v>
      </c>
      <c r="G71" s="127" t="s">
        <v>795</v>
      </c>
      <c r="H71" s="297" t="s">
        <v>796</v>
      </c>
      <c r="I71" s="189" t="s">
        <v>19027</v>
      </c>
    </row>
    <row r="72" spans="1:9" ht="15">
      <c r="A72" s="127" t="str">
        <f>B72&amp;C72</f>
        <v>DefinitionsB6</v>
      </c>
      <c r="B72" s="127" t="s">
        <v>773</v>
      </c>
      <c r="C72" s="127" t="s">
        <v>797</v>
      </c>
      <c r="D72" s="127" t="s">
        <v>798</v>
      </c>
      <c r="E72" s="245" t="s">
        <v>799</v>
      </c>
      <c r="F72" s="246" t="s">
        <v>800</v>
      </c>
      <c r="G72" s="127" t="s">
        <v>801</v>
      </c>
      <c r="H72" s="297" t="s">
        <v>802</v>
      </c>
      <c r="I72" s="189" t="s">
        <v>19028</v>
      </c>
    </row>
    <row r="73" spans="1:9" ht="15">
      <c r="A73" s="127" t="str">
        <f t="shared" ref="A73" si="3">B73&amp;C73</f>
        <v>DefinitionsB7</v>
      </c>
      <c r="B73" s="127" t="s">
        <v>773</v>
      </c>
      <c r="C73" s="127" t="s">
        <v>803</v>
      </c>
      <c r="D73" s="127" t="s">
        <v>804</v>
      </c>
      <c r="E73" s="245" t="s">
        <v>805</v>
      </c>
      <c r="F73" s="246" t="s">
        <v>806</v>
      </c>
      <c r="G73" s="127" t="s">
        <v>807</v>
      </c>
      <c r="H73" s="297" t="s">
        <v>808</v>
      </c>
      <c r="I73" s="189" t="s">
        <v>19048</v>
      </c>
    </row>
    <row r="74" spans="1:9" ht="15">
      <c r="A74" s="127" t="str">
        <f t="shared" ref="A74:A143" si="4">B74&amp;C74</f>
        <v>DefinitionsB8</v>
      </c>
      <c r="B74" s="127" t="s">
        <v>773</v>
      </c>
      <c r="C74" s="127" t="s">
        <v>809</v>
      </c>
      <c r="D74" s="127" t="s">
        <v>810</v>
      </c>
      <c r="E74" s="245" t="s">
        <v>811</v>
      </c>
      <c r="F74" s="246" t="s">
        <v>812</v>
      </c>
      <c r="G74" s="127" t="s">
        <v>813</v>
      </c>
      <c r="H74" s="297" t="s">
        <v>814</v>
      </c>
      <c r="I74" s="189" t="s">
        <v>19029</v>
      </c>
    </row>
    <row r="75" spans="1:9" ht="15">
      <c r="A75" s="127" t="str">
        <f t="shared" si="4"/>
        <v>DefinitionsB9</v>
      </c>
      <c r="B75" s="127" t="s">
        <v>773</v>
      </c>
      <c r="C75" s="127" t="s">
        <v>815</v>
      </c>
      <c r="D75" s="127" t="s">
        <v>816</v>
      </c>
      <c r="E75" s="245" t="s">
        <v>817</v>
      </c>
      <c r="F75" s="246" t="s">
        <v>818</v>
      </c>
      <c r="G75" s="127" t="s">
        <v>819</v>
      </c>
      <c r="H75" s="297" t="s">
        <v>820</v>
      </c>
      <c r="I75" s="189" t="s">
        <v>19030</v>
      </c>
    </row>
    <row r="76" spans="1:9" ht="15">
      <c r="A76" s="127" t="str">
        <f t="shared" si="4"/>
        <v>DefinitionsB10</v>
      </c>
      <c r="B76" s="127" t="s">
        <v>773</v>
      </c>
      <c r="C76" s="127" t="s">
        <v>821</v>
      </c>
      <c r="D76" s="127" t="s">
        <v>822</v>
      </c>
      <c r="E76" s="245" t="s">
        <v>823</v>
      </c>
      <c r="F76" s="246" t="s">
        <v>824</v>
      </c>
      <c r="G76" s="127" t="s">
        <v>822</v>
      </c>
      <c r="H76" s="297" t="s">
        <v>825</v>
      </c>
      <c r="I76" s="189" t="s">
        <v>822</v>
      </c>
    </row>
    <row r="77" spans="1:9" ht="15">
      <c r="A77" s="127" t="str">
        <f t="shared" si="4"/>
        <v>DefinitionsB11</v>
      </c>
      <c r="B77" s="127" t="s">
        <v>773</v>
      </c>
      <c r="C77" s="127" t="s">
        <v>826</v>
      </c>
      <c r="D77" s="251" t="s">
        <v>827</v>
      </c>
      <c r="E77" s="251" t="s">
        <v>828</v>
      </c>
      <c r="F77" s="260" t="s">
        <v>829</v>
      </c>
      <c r="G77" s="261" t="s">
        <v>830</v>
      </c>
      <c r="H77" s="297" t="s">
        <v>831</v>
      </c>
      <c r="I77" s="189" t="s">
        <v>19038</v>
      </c>
    </row>
    <row r="78" spans="1:9" ht="15">
      <c r="A78" s="127" t="str">
        <f t="shared" si="4"/>
        <v>DefinitionsB12</v>
      </c>
      <c r="B78" s="127" t="s">
        <v>773</v>
      </c>
      <c r="C78" s="127" t="s">
        <v>832</v>
      </c>
      <c r="D78" s="251" t="s">
        <v>833</v>
      </c>
      <c r="E78" s="251" t="s">
        <v>834</v>
      </c>
      <c r="F78" s="260" t="s">
        <v>835</v>
      </c>
      <c r="G78" s="262" t="s">
        <v>836</v>
      </c>
      <c r="H78" s="297" t="s">
        <v>19036</v>
      </c>
      <c r="I78" s="189" t="s">
        <v>19039</v>
      </c>
    </row>
    <row r="79" spans="1:9" ht="15">
      <c r="A79" s="127" t="str">
        <f t="shared" si="4"/>
        <v>DefinitionsB13</v>
      </c>
      <c r="B79" s="127" t="s">
        <v>773</v>
      </c>
      <c r="C79" s="127" t="s">
        <v>837</v>
      </c>
      <c r="D79" s="251" t="s">
        <v>838</v>
      </c>
      <c r="E79" s="251" t="s">
        <v>839</v>
      </c>
      <c r="F79" s="259" t="s">
        <v>840</v>
      </c>
      <c r="G79" s="262" t="s">
        <v>841</v>
      </c>
      <c r="H79" s="297" t="s">
        <v>842</v>
      </c>
      <c r="I79" s="189" t="s">
        <v>19037</v>
      </c>
    </row>
    <row r="80" spans="1:9" ht="15">
      <c r="A80" s="127" t="str">
        <f>B80&amp;C80</f>
        <v>DefinitionsB14</v>
      </c>
      <c r="B80" s="127" t="s">
        <v>773</v>
      </c>
      <c r="C80" s="127" t="s">
        <v>843</v>
      </c>
      <c r="D80" s="127" t="s">
        <v>844</v>
      </c>
      <c r="E80" s="245" t="s">
        <v>845</v>
      </c>
      <c r="F80" s="246" t="s">
        <v>846</v>
      </c>
      <c r="G80" s="127" t="s">
        <v>847</v>
      </c>
      <c r="H80" s="297" t="s">
        <v>848</v>
      </c>
      <c r="I80" s="189" t="s">
        <v>19031</v>
      </c>
    </row>
    <row r="81" spans="1:9" ht="30">
      <c r="A81" s="127" t="str">
        <f t="shared" si="4"/>
        <v>DefinitionsB15</v>
      </c>
      <c r="B81" s="127" t="s">
        <v>773</v>
      </c>
      <c r="C81" s="127" t="s">
        <v>849</v>
      </c>
      <c r="D81" s="127" t="s">
        <v>850</v>
      </c>
      <c r="E81" s="245" t="s">
        <v>851</v>
      </c>
      <c r="F81" s="246" t="s">
        <v>852</v>
      </c>
      <c r="G81" s="127" t="s">
        <v>853</v>
      </c>
      <c r="H81" s="297" t="s">
        <v>854</v>
      </c>
      <c r="I81" s="189" t="s">
        <v>19032</v>
      </c>
    </row>
    <row r="82" spans="1:9" ht="15">
      <c r="A82" s="127" t="str">
        <f>B82&amp;C82</f>
        <v>DefinitionsB16</v>
      </c>
      <c r="B82" s="127" t="s">
        <v>773</v>
      </c>
      <c r="C82" s="127" t="s">
        <v>855</v>
      </c>
      <c r="D82" s="127" t="s">
        <v>856</v>
      </c>
      <c r="E82" s="245" t="s">
        <v>857</v>
      </c>
      <c r="F82" s="246" t="s">
        <v>856</v>
      </c>
      <c r="G82" s="127" t="s">
        <v>856</v>
      </c>
      <c r="H82" s="297" t="s">
        <v>856</v>
      </c>
      <c r="I82" s="297" t="s">
        <v>856</v>
      </c>
    </row>
    <row r="83" spans="1:9" ht="30">
      <c r="A83" s="127" t="str">
        <f>B83&amp;C83</f>
        <v>DefinitionsB17</v>
      </c>
      <c r="B83" s="127" t="s">
        <v>773</v>
      </c>
      <c r="C83" s="127" t="s">
        <v>858</v>
      </c>
      <c r="D83" s="127" t="s">
        <v>859</v>
      </c>
      <c r="E83" s="245" t="s">
        <v>860</v>
      </c>
      <c r="F83" s="246" t="s">
        <v>861</v>
      </c>
      <c r="G83" s="127" t="s">
        <v>862</v>
      </c>
      <c r="H83" s="297" t="s">
        <v>863</v>
      </c>
      <c r="I83" s="189" t="s">
        <v>859</v>
      </c>
    </row>
    <row r="84" spans="1:9" ht="15">
      <c r="A84" s="127" t="str">
        <f>B84&amp;C84</f>
        <v>DefinitionsB18</v>
      </c>
      <c r="B84" s="127" t="s">
        <v>773</v>
      </c>
      <c r="C84" s="127" t="s">
        <v>864</v>
      </c>
      <c r="D84" s="127" t="s">
        <v>865</v>
      </c>
      <c r="E84" s="245" t="s">
        <v>866</v>
      </c>
      <c r="F84" s="246" t="s">
        <v>867</v>
      </c>
      <c r="G84" s="127" t="s">
        <v>868</v>
      </c>
      <c r="H84" s="297" t="s">
        <v>869</v>
      </c>
      <c r="I84" s="189" t="s">
        <v>19033</v>
      </c>
    </row>
    <row r="85" spans="1:9" ht="15">
      <c r="A85" s="127" t="str">
        <f>B85&amp;C85</f>
        <v>DefinitionsB19</v>
      </c>
      <c r="B85" s="127" t="s">
        <v>773</v>
      </c>
      <c r="C85" s="127" t="s">
        <v>870</v>
      </c>
      <c r="D85" s="127" t="s">
        <v>871</v>
      </c>
      <c r="E85" s="245" t="s">
        <v>872</v>
      </c>
      <c r="F85" s="246" t="s">
        <v>873</v>
      </c>
      <c r="G85" s="127" t="s">
        <v>874</v>
      </c>
      <c r="H85" s="297" t="s">
        <v>875</v>
      </c>
      <c r="I85" s="189" t="s">
        <v>19040</v>
      </c>
    </row>
    <row r="86" spans="1:9" ht="15">
      <c r="A86" s="127" t="str">
        <f t="shared" si="4"/>
        <v>DefinitionsB20</v>
      </c>
      <c r="B86" s="127" t="s">
        <v>773</v>
      </c>
      <c r="C86" s="127" t="s">
        <v>876</v>
      </c>
      <c r="D86" s="127" t="s">
        <v>877</v>
      </c>
      <c r="E86" s="245" t="s">
        <v>878</v>
      </c>
      <c r="F86" s="246" t="s">
        <v>879</v>
      </c>
      <c r="G86" s="127" t="s">
        <v>880</v>
      </c>
      <c r="H86" s="297" t="s">
        <v>881</v>
      </c>
      <c r="I86" s="189" t="s">
        <v>19034</v>
      </c>
    </row>
    <row r="87" spans="1:9" ht="15">
      <c r="A87" s="127" t="str">
        <f>B87&amp;C87</f>
        <v>DefinitionsB21</v>
      </c>
      <c r="B87" s="127" t="s">
        <v>773</v>
      </c>
      <c r="C87" s="127" t="s">
        <v>882</v>
      </c>
      <c r="D87" s="127" t="s">
        <v>883</v>
      </c>
      <c r="E87" s="245" t="s">
        <v>884</v>
      </c>
      <c r="F87" s="246" t="s">
        <v>885</v>
      </c>
      <c r="G87" s="127" t="s">
        <v>886</v>
      </c>
      <c r="H87" s="297" t="s">
        <v>887</v>
      </c>
      <c r="I87" s="189" t="s">
        <v>19035</v>
      </c>
    </row>
    <row r="88" spans="1:9" ht="15">
      <c r="A88" s="127" t="str">
        <f t="shared" si="4"/>
        <v>DefinitionsC2</v>
      </c>
      <c r="B88" s="127" t="s">
        <v>773</v>
      </c>
      <c r="C88" s="127" t="s">
        <v>888</v>
      </c>
      <c r="D88" s="127" t="s">
        <v>889</v>
      </c>
      <c r="E88" s="263" t="s">
        <v>890</v>
      </c>
      <c r="F88" s="246" t="s">
        <v>891</v>
      </c>
      <c r="G88" s="127" t="s">
        <v>892</v>
      </c>
      <c r="H88" s="297" t="s">
        <v>893</v>
      </c>
      <c r="I88" s="189" t="s">
        <v>19044</v>
      </c>
    </row>
    <row r="89" spans="1:9" ht="90">
      <c r="A89" s="127" t="str">
        <f t="shared" si="4"/>
        <v>DefinitionsC3</v>
      </c>
      <c r="B89" s="127" t="s">
        <v>773</v>
      </c>
      <c r="C89" s="127" t="s">
        <v>894</v>
      </c>
      <c r="D89" s="127" t="s">
        <v>895</v>
      </c>
      <c r="E89" s="245" t="s">
        <v>896</v>
      </c>
      <c r="F89" s="246" t="s">
        <v>897</v>
      </c>
      <c r="G89" s="127" t="s">
        <v>898</v>
      </c>
      <c r="H89" s="297" t="s">
        <v>899</v>
      </c>
      <c r="I89" s="127" t="s">
        <v>19045</v>
      </c>
    </row>
    <row r="90" spans="1:9" ht="75">
      <c r="A90" s="127" t="str">
        <f t="shared" ref="A90" si="5">B90&amp;C90</f>
        <v>DefinitionsC4</v>
      </c>
      <c r="B90" s="127" t="s">
        <v>773</v>
      </c>
      <c r="C90" s="127" t="s">
        <v>900</v>
      </c>
      <c r="D90" s="127" t="s">
        <v>901</v>
      </c>
      <c r="E90" s="249" t="s">
        <v>902</v>
      </c>
      <c r="F90" s="246" t="s">
        <v>903</v>
      </c>
      <c r="G90" s="254" t="s">
        <v>904</v>
      </c>
      <c r="H90" s="297" t="s">
        <v>905</v>
      </c>
      <c r="I90" s="311" t="s">
        <v>19041</v>
      </c>
    </row>
    <row r="91" spans="1:9" ht="225">
      <c r="A91" s="127" t="str">
        <f>B91&amp;C91</f>
        <v>DefinitionsC5</v>
      </c>
      <c r="B91" s="127" t="s">
        <v>773</v>
      </c>
      <c r="C91" s="127" t="s">
        <v>906</v>
      </c>
      <c r="D91" s="127" t="s">
        <v>907</v>
      </c>
      <c r="E91" s="245" t="s">
        <v>908</v>
      </c>
      <c r="F91" s="246" t="s">
        <v>909</v>
      </c>
      <c r="G91" s="127" t="s">
        <v>910</v>
      </c>
      <c r="H91" s="297" t="s">
        <v>911</v>
      </c>
      <c r="I91" s="127" t="s">
        <v>19046</v>
      </c>
    </row>
    <row r="92" spans="1:9" ht="195">
      <c r="A92" s="127" t="str">
        <f>B92&amp;C92</f>
        <v>DefinitionsC6</v>
      </c>
      <c r="B92" s="127" t="s">
        <v>773</v>
      </c>
      <c r="C92" s="127" t="s">
        <v>912</v>
      </c>
      <c r="D92" s="127" t="s">
        <v>913</v>
      </c>
      <c r="E92" s="245" t="s">
        <v>914</v>
      </c>
      <c r="F92" s="246" t="s">
        <v>915</v>
      </c>
      <c r="G92" s="127" t="s">
        <v>916</v>
      </c>
      <c r="H92" s="297" t="s">
        <v>917</v>
      </c>
      <c r="I92" s="127" t="s">
        <v>19047</v>
      </c>
    </row>
    <row r="93" spans="1:9" ht="180">
      <c r="A93" s="127" t="str">
        <f t="shared" si="4"/>
        <v>DefinitionsC7</v>
      </c>
      <c r="B93" s="127" t="s">
        <v>773</v>
      </c>
      <c r="C93" s="127" t="s">
        <v>918</v>
      </c>
      <c r="D93" s="127" t="s">
        <v>919</v>
      </c>
      <c r="E93" s="245" t="s">
        <v>920</v>
      </c>
      <c r="F93" s="246" t="s">
        <v>921</v>
      </c>
      <c r="G93" s="127" t="s">
        <v>922</v>
      </c>
      <c r="H93" s="297" t="s">
        <v>923</v>
      </c>
      <c r="I93" s="127" t="s">
        <v>19051</v>
      </c>
    </row>
    <row r="94" spans="1:9" ht="180">
      <c r="A94" s="127" t="str">
        <f t="shared" si="4"/>
        <v>DefinitionsC8</v>
      </c>
      <c r="B94" s="127" t="s">
        <v>773</v>
      </c>
      <c r="C94" s="127" t="s">
        <v>924</v>
      </c>
      <c r="D94" s="127" t="s">
        <v>925</v>
      </c>
      <c r="E94" s="245" t="s">
        <v>926</v>
      </c>
      <c r="F94" s="246" t="s">
        <v>927</v>
      </c>
      <c r="G94" s="127" t="s">
        <v>928</v>
      </c>
      <c r="H94" s="297" t="s">
        <v>929</v>
      </c>
      <c r="I94" s="127" t="s">
        <v>19049</v>
      </c>
    </row>
    <row r="95" spans="1:9" ht="90">
      <c r="A95" s="127" t="str">
        <f t="shared" si="4"/>
        <v>DefinitionsC9</v>
      </c>
      <c r="B95" s="127" t="s">
        <v>773</v>
      </c>
      <c r="C95" s="127" t="s">
        <v>930</v>
      </c>
      <c r="D95" s="127" t="s">
        <v>931</v>
      </c>
      <c r="E95" s="245" t="s">
        <v>932</v>
      </c>
      <c r="F95" s="246" t="s">
        <v>933</v>
      </c>
      <c r="G95" s="127" t="s">
        <v>934</v>
      </c>
      <c r="H95" s="297" t="s">
        <v>935</v>
      </c>
      <c r="I95" s="127" t="s">
        <v>19050</v>
      </c>
    </row>
    <row r="96" spans="1:9" ht="255">
      <c r="A96" s="127" t="str">
        <f t="shared" si="4"/>
        <v>DefinitionsC10</v>
      </c>
      <c r="B96" s="127" t="s">
        <v>773</v>
      </c>
      <c r="C96" s="127" t="s">
        <v>936</v>
      </c>
      <c r="D96" s="127" t="s">
        <v>937</v>
      </c>
      <c r="E96" s="245" t="s">
        <v>938</v>
      </c>
      <c r="F96" s="246" t="s">
        <v>939</v>
      </c>
      <c r="G96" s="127" t="s">
        <v>940</v>
      </c>
      <c r="H96" s="297" t="s">
        <v>941</v>
      </c>
      <c r="I96" s="127" t="s">
        <v>19052</v>
      </c>
    </row>
    <row r="97" spans="1:9" ht="41.5" customHeight="1">
      <c r="A97" s="127" t="str">
        <f t="shared" si="4"/>
        <v>DefinitionsC11</v>
      </c>
      <c r="B97" s="127" t="s">
        <v>773</v>
      </c>
      <c r="C97" s="127" t="s">
        <v>942</v>
      </c>
      <c r="D97" s="251" t="s">
        <v>943</v>
      </c>
      <c r="E97" s="252" t="s">
        <v>944</v>
      </c>
      <c r="F97" s="259" t="s">
        <v>945</v>
      </c>
      <c r="G97" s="261" t="s">
        <v>946</v>
      </c>
      <c r="H97" s="303" t="s">
        <v>947</v>
      </c>
      <c r="I97" s="127" t="s">
        <v>19042</v>
      </c>
    </row>
    <row r="98" spans="1:9" ht="41.5" customHeight="1">
      <c r="A98" s="127" t="str">
        <f t="shared" si="4"/>
        <v>DefinitionsC12</v>
      </c>
      <c r="B98" s="127" t="s">
        <v>773</v>
      </c>
      <c r="C98" s="127" t="s">
        <v>948</v>
      </c>
      <c r="D98" s="251" t="s">
        <v>949</v>
      </c>
      <c r="E98" s="252" t="s">
        <v>950</v>
      </c>
      <c r="F98" s="259" t="s">
        <v>951</v>
      </c>
      <c r="G98" s="262" t="s">
        <v>952</v>
      </c>
      <c r="H98" s="297" t="s">
        <v>953</v>
      </c>
      <c r="I98" s="127" t="s">
        <v>19043</v>
      </c>
    </row>
    <row r="99" spans="1:9" ht="165">
      <c r="A99" s="127" t="str">
        <f t="shared" si="4"/>
        <v>DefinitionsC13</v>
      </c>
      <c r="B99" s="127" t="s">
        <v>773</v>
      </c>
      <c r="C99" s="127" t="s">
        <v>954</v>
      </c>
      <c r="D99" s="251" t="s">
        <v>955</v>
      </c>
      <c r="E99" s="252" t="s">
        <v>956</v>
      </c>
      <c r="F99" s="260" t="s">
        <v>957</v>
      </c>
      <c r="G99" s="262" t="s">
        <v>958</v>
      </c>
      <c r="H99" s="297" t="s">
        <v>959</v>
      </c>
      <c r="I99" s="127" t="s">
        <v>19053</v>
      </c>
    </row>
    <row r="100" spans="1:9" ht="75">
      <c r="A100" s="127" t="str">
        <f>B100&amp;C100</f>
        <v>DefinitionsC14</v>
      </c>
      <c r="B100" s="127" t="s">
        <v>773</v>
      </c>
      <c r="C100" s="127" t="s">
        <v>960</v>
      </c>
      <c r="D100" s="127" t="s">
        <v>961</v>
      </c>
      <c r="E100" s="245" t="s">
        <v>962</v>
      </c>
      <c r="F100" s="246" t="s">
        <v>963</v>
      </c>
      <c r="G100" s="127" t="s">
        <v>964</v>
      </c>
      <c r="H100" s="297" t="s">
        <v>965</v>
      </c>
      <c r="I100" s="127" t="s">
        <v>19054</v>
      </c>
    </row>
    <row r="101" spans="1:9" ht="210">
      <c r="A101" s="127" t="str">
        <f t="shared" si="4"/>
        <v>DefinitionsC15</v>
      </c>
      <c r="B101" s="127" t="s">
        <v>773</v>
      </c>
      <c r="C101" s="127" t="s">
        <v>966</v>
      </c>
      <c r="D101" s="127" t="s">
        <v>967</v>
      </c>
      <c r="E101" s="249" t="s">
        <v>968</v>
      </c>
      <c r="F101" s="246" t="s">
        <v>969</v>
      </c>
      <c r="G101" s="247" t="s">
        <v>970</v>
      </c>
      <c r="H101" s="297" t="s">
        <v>971</v>
      </c>
      <c r="I101" s="127" t="s">
        <v>19055</v>
      </c>
    </row>
    <row r="102" spans="1:9" ht="90">
      <c r="A102" s="127" t="str">
        <f>B102&amp;C102</f>
        <v>DefinitionsC16</v>
      </c>
      <c r="B102" s="127" t="s">
        <v>773</v>
      </c>
      <c r="C102" s="127" t="s">
        <v>972</v>
      </c>
      <c r="D102" s="127" t="s">
        <v>973</v>
      </c>
      <c r="E102" s="245" t="s">
        <v>974</v>
      </c>
      <c r="F102" s="246" t="s">
        <v>975</v>
      </c>
      <c r="G102" s="127" t="s">
        <v>976</v>
      </c>
      <c r="H102" s="297" t="s">
        <v>977</v>
      </c>
      <c r="I102" s="127" t="s">
        <v>19056</v>
      </c>
    </row>
    <row r="103" spans="1:9" ht="120">
      <c r="A103" s="127" t="str">
        <f>B103&amp;C103</f>
        <v>DefinitionsC17</v>
      </c>
      <c r="B103" s="127" t="s">
        <v>773</v>
      </c>
      <c r="C103" s="127" t="s">
        <v>978</v>
      </c>
      <c r="D103" s="127" t="s">
        <v>979</v>
      </c>
      <c r="E103" s="245" t="s">
        <v>980</v>
      </c>
      <c r="F103" s="246" t="s">
        <v>981</v>
      </c>
      <c r="G103" s="127" t="s">
        <v>982</v>
      </c>
      <c r="H103" s="297" t="s">
        <v>983</v>
      </c>
      <c r="I103" s="127" t="s">
        <v>19057</v>
      </c>
    </row>
    <row r="104" spans="1:9" ht="314">
      <c r="A104" s="127" t="str">
        <f>B104&amp;C104</f>
        <v>DefinitionsC18</v>
      </c>
      <c r="B104" s="127" t="s">
        <v>773</v>
      </c>
      <c r="C104" s="127" t="s">
        <v>984</v>
      </c>
      <c r="D104" s="127" t="s">
        <v>985</v>
      </c>
      <c r="E104" s="245" t="s">
        <v>986</v>
      </c>
      <c r="F104" s="246" t="s">
        <v>987</v>
      </c>
      <c r="G104" s="127" t="s">
        <v>988</v>
      </c>
      <c r="H104" s="297" t="s">
        <v>989</v>
      </c>
      <c r="I104" s="127" t="s">
        <v>19058</v>
      </c>
    </row>
    <row r="105" spans="1:9" ht="314">
      <c r="A105" s="127" t="str">
        <f>B105&amp;C105</f>
        <v>DefinitionsC19</v>
      </c>
      <c r="B105" s="127" t="s">
        <v>773</v>
      </c>
      <c r="C105" s="127" t="s">
        <v>990</v>
      </c>
      <c r="D105" s="127" t="s">
        <v>991</v>
      </c>
      <c r="E105" s="245" t="s">
        <v>992</v>
      </c>
      <c r="F105" s="246" t="s">
        <v>993</v>
      </c>
      <c r="G105" s="254" t="s">
        <v>994</v>
      </c>
      <c r="H105" s="297" t="s">
        <v>995</v>
      </c>
      <c r="I105" s="127" t="s">
        <v>19059</v>
      </c>
    </row>
    <row r="106" spans="1:9" ht="165">
      <c r="A106" s="127" t="str">
        <f t="shared" si="4"/>
        <v>DefinitionsC20</v>
      </c>
      <c r="B106" s="127" t="s">
        <v>773</v>
      </c>
      <c r="C106" s="127" t="s">
        <v>996</v>
      </c>
      <c r="D106" s="251" t="s">
        <v>997</v>
      </c>
      <c r="E106" s="252" t="s">
        <v>998</v>
      </c>
      <c r="F106" s="260" t="s">
        <v>999</v>
      </c>
      <c r="G106" s="261" t="s">
        <v>1000</v>
      </c>
      <c r="H106" s="297" t="s">
        <v>1001</v>
      </c>
      <c r="I106" s="127" t="s">
        <v>19060</v>
      </c>
    </row>
    <row r="107" spans="1:9" ht="105">
      <c r="A107" s="127" t="str">
        <f>B107&amp;C107</f>
        <v>DefinitionsC21</v>
      </c>
      <c r="B107" s="127" t="s">
        <v>773</v>
      </c>
      <c r="C107" s="127" t="s">
        <v>1002</v>
      </c>
      <c r="D107" s="127" t="s">
        <v>1003</v>
      </c>
      <c r="E107" s="245" t="s">
        <v>1004</v>
      </c>
      <c r="F107" s="246" t="s">
        <v>1005</v>
      </c>
      <c r="G107" s="127" t="s">
        <v>1006</v>
      </c>
      <c r="H107" s="297" t="s">
        <v>1007</v>
      </c>
      <c r="I107" s="127" t="s">
        <v>19061</v>
      </c>
    </row>
    <row r="108" spans="1:9" ht="30">
      <c r="A108" s="127" t="str">
        <f t="shared" si="4"/>
        <v>DeclarationD2</v>
      </c>
      <c r="B108" s="127" t="s">
        <v>1008</v>
      </c>
      <c r="C108" s="127" t="s">
        <v>1009</v>
      </c>
      <c r="D108" s="251" t="s">
        <v>1010</v>
      </c>
      <c r="E108" s="251" t="s">
        <v>1011</v>
      </c>
      <c r="F108" s="259" t="s">
        <v>1012</v>
      </c>
      <c r="G108" s="264" t="s">
        <v>1013</v>
      </c>
      <c r="H108" s="297" t="s">
        <v>1014</v>
      </c>
      <c r="I108" s="189" t="s">
        <v>19063</v>
      </c>
    </row>
    <row r="109" spans="1:9" ht="30">
      <c r="A109" s="127" t="str">
        <f t="shared" si="4"/>
        <v>DeclarationF3</v>
      </c>
      <c r="B109" s="127" t="s">
        <v>1008</v>
      </c>
      <c r="C109" s="127" t="s">
        <v>1015</v>
      </c>
      <c r="D109" s="127" t="s">
        <v>1016</v>
      </c>
      <c r="E109" s="245" t="s">
        <v>1017</v>
      </c>
      <c r="F109" s="246" t="s">
        <v>1018</v>
      </c>
      <c r="G109" s="127" t="s">
        <v>1019</v>
      </c>
      <c r="H109" s="297" t="s">
        <v>1020</v>
      </c>
      <c r="I109" s="127" t="s">
        <v>19064</v>
      </c>
    </row>
    <row r="110" spans="1:9" ht="30">
      <c r="A110" s="127" t="str">
        <f t="shared" si="4"/>
        <v>DeclarationI3</v>
      </c>
      <c r="B110" s="127" t="s">
        <v>1008</v>
      </c>
      <c r="C110" s="127" t="s">
        <v>1021</v>
      </c>
      <c r="D110" s="127" t="s">
        <v>1022</v>
      </c>
      <c r="E110" s="245" t="s">
        <v>1023</v>
      </c>
      <c r="F110" s="246" t="s">
        <v>1024</v>
      </c>
      <c r="G110" s="127" t="s">
        <v>1025</v>
      </c>
      <c r="H110" s="297" t="s">
        <v>1026</v>
      </c>
      <c r="I110" s="127" t="s">
        <v>19065</v>
      </c>
    </row>
    <row r="111" spans="1:9" ht="15">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8">
      <c r="A113" s="127" t="str">
        <f t="shared" si="4"/>
        <v>DeclarationB6</v>
      </c>
      <c r="B113" s="127" t="s">
        <v>1008</v>
      </c>
      <c r="C113" s="127" t="s">
        <v>797</v>
      </c>
      <c r="D113" s="127" t="s">
        <v>1038</v>
      </c>
      <c r="E113" s="265" t="s">
        <v>1039</v>
      </c>
      <c r="F113" s="291" t="s">
        <v>1040</v>
      </c>
      <c r="G113" s="127" t="s">
        <v>1041</v>
      </c>
      <c r="H113" s="297" t="s">
        <v>1042</v>
      </c>
      <c r="I113" s="312" t="s">
        <v>19067</v>
      </c>
    </row>
    <row r="114" spans="1:9" ht="15">
      <c r="A114" s="127" t="str">
        <f t="shared" si="4"/>
        <v>DeclarationB7</v>
      </c>
      <c r="B114" s="127" t="s">
        <v>1008</v>
      </c>
      <c r="C114" s="127" t="s">
        <v>803</v>
      </c>
      <c r="D114" s="127" t="s">
        <v>1043</v>
      </c>
      <c r="E114" s="245" t="s">
        <v>1044</v>
      </c>
      <c r="F114" s="246" t="s">
        <v>1045</v>
      </c>
      <c r="G114" s="127" t="s">
        <v>1046</v>
      </c>
      <c r="H114" s="297" t="s">
        <v>1047</v>
      </c>
      <c r="I114" s="127" t="s">
        <v>19068</v>
      </c>
    </row>
    <row r="115" spans="1:9" ht="16">
      <c r="A115" s="127" t="str">
        <f t="shared" si="4"/>
        <v>DeclarationB8</v>
      </c>
      <c r="B115" s="127" t="s">
        <v>1008</v>
      </c>
      <c r="C115" s="127" t="s">
        <v>809</v>
      </c>
      <c r="D115" s="127" t="s">
        <v>1048</v>
      </c>
      <c r="E115" s="245" t="s">
        <v>1049</v>
      </c>
      <c r="F115" s="246" t="s">
        <v>1050</v>
      </c>
      <c r="G115" s="127" t="s">
        <v>1051</v>
      </c>
      <c r="H115" s="297" t="s">
        <v>1052</v>
      </c>
      <c r="I115" s="127" t="s">
        <v>19069</v>
      </c>
    </row>
    <row r="116" spans="1:9" ht="16">
      <c r="A116" s="127" t="str">
        <f t="shared" si="4"/>
        <v>DeclarationB9</v>
      </c>
      <c r="B116" s="127" t="s">
        <v>1008</v>
      </c>
      <c r="C116" s="127" t="s">
        <v>815</v>
      </c>
      <c r="D116" s="127" t="s">
        <v>1053</v>
      </c>
      <c r="E116" s="245" t="s">
        <v>1054</v>
      </c>
      <c r="F116" s="246" t="s">
        <v>1055</v>
      </c>
      <c r="G116" s="127" t="s">
        <v>1056</v>
      </c>
      <c r="H116" s="297" t="s">
        <v>1057</v>
      </c>
      <c r="I116" s="127" t="s">
        <v>19070</v>
      </c>
    </row>
    <row r="117" spans="1:9" ht="30">
      <c r="A117" s="127" t="str">
        <f t="shared" si="4"/>
        <v>DeclarationB10</v>
      </c>
      <c r="B117" s="127" t="s">
        <v>1008</v>
      </c>
      <c r="C117" s="127" t="s">
        <v>821</v>
      </c>
      <c r="D117" s="127" t="s">
        <v>1058</v>
      </c>
      <c r="E117" s="245" t="s">
        <v>1059</v>
      </c>
      <c r="F117" s="246" t="s">
        <v>1060</v>
      </c>
      <c r="G117" s="127" t="s">
        <v>1061</v>
      </c>
      <c r="H117" s="297" t="s">
        <v>1062</v>
      </c>
      <c r="I117" s="127" t="s">
        <v>19071</v>
      </c>
    </row>
    <row r="118" spans="1:9" ht="30">
      <c r="A118" s="127" t="str">
        <f>B118&amp;C118</f>
        <v>DeclarationB10A</v>
      </c>
      <c r="B118" s="127" t="s">
        <v>1008</v>
      </c>
      <c r="C118" s="127" t="s">
        <v>1063</v>
      </c>
      <c r="D118" s="127" t="s">
        <v>1058</v>
      </c>
      <c r="E118" s="245" t="s">
        <v>1059</v>
      </c>
      <c r="F118" s="246" t="s">
        <v>1064</v>
      </c>
      <c r="G118" s="127" t="s">
        <v>1061</v>
      </c>
      <c r="H118" s="297" t="s">
        <v>1062</v>
      </c>
      <c r="I118" s="127" t="s">
        <v>19071</v>
      </c>
    </row>
    <row r="119" spans="1:9" ht="30">
      <c r="A119" s="127" t="str">
        <f>B119&amp;C119</f>
        <v>DeclarationB10C</v>
      </c>
      <c r="B119" s="127" t="s">
        <v>1008</v>
      </c>
      <c r="C119" s="127" t="s">
        <v>1065</v>
      </c>
      <c r="D119" s="127" t="s">
        <v>1066</v>
      </c>
      <c r="E119" s="245" t="s">
        <v>1067</v>
      </c>
      <c r="F119" s="246" t="s">
        <v>1068</v>
      </c>
      <c r="G119" s="127" t="s">
        <v>1069</v>
      </c>
      <c r="H119" s="297" t="s">
        <v>1070</v>
      </c>
      <c r="I119" s="127" t="s">
        <v>19072</v>
      </c>
    </row>
    <row r="120" spans="1:9" ht="30">
      <c r="A120" s="127" t="str">
        <f>B120&amp;C120</f>
        <v>DeclarationB10B</v>
      </c>
      <c r="B120" s="127" t="s">
        <v>1008</v>
      </c>
      <c r="C120" s="127" t="s">
        <v>1071</v>
      </c>
      <c r="D120" s="127" t="s">
        <v>1072</v>
      </c>
      <c r="E120" s="245" t="s">
        <v>1073</v>
      </c>
      <c r="F120" s="246" t="s">
        <v>1074</v>
      </c>
      <c r="G120" s="127" t="s">
        <v>1075</v>
      </c>
      <c r="H120" s="297" t="s">
        <v>1076</v>
      </c>
      <c r="I120" s="127" t="s">
        <v>19073</v>
      </c>
    </row>
    <row r="121" spans="1:9" ht="30">
      <c r="A121" s="127" t="str">
        <f>B121&amp;C121</f>
        <v>DeclarationD11</v>
      </c>
      <c r="B121" s="127" t="s">
        <v>1008</v>
      </c>
      <c r="C121" s="127" t="s">
        <v>1077</v>
      </c>
      <c r="D121" s="127" t="s">
        <v>1078</v>
      </c>
      <c r="E121" s="245" t="s">
        <v>1079</v>
      </c>
      <c r="F121" s="246" t="s">
        <v>1080</v>
      </c>
      <c r="G121" s="127" t="s">
        <v>1081</v>
      </c>
      <c r="H121" s="297" t="s">
        <v>1082</v>
      </c>
      <c r="I121" s="127" t="s">
        <v>19074</v>
      </c>
    </row>
    <row r="122" spans="1:9" ht="30">
      <c r="A122" s="127" t="str">
        <f t="shared" si="4"/>
        <v>DeclarationB12</v>
      </c>
      <c r="B122" s="127" t="s">
        <v>1008</v>
      </c>
      <c r="C122" s="127" t="s">
        <v>832</v>
      </c>
      <c r="D122" s="127" t="s">
        <v>1083</v>
      </c>
      <c r="E122" s="245" t="s">
        <v>1084</v>
      </c>
      <c r="F122" s="246" t="s">
        <v>1085</v>
      </c>
      <c r="G122" s="127" t="s">
        <v>1086</v>
      </c>
      <c r="H122" s="297" t="s">
        <v>1087</v>
      </c>
      <c r="I122" s="127" t="s">
        <v>19075</v>
      </c>
    </row>
    <row r="123" spans="1:9" ht="30">
      <c r="A123" s="127" t="str">
        <f t="shared" si="4"/>
        <v>DeclarationB13</v>
      </c>
      <c r="B123" s="127" t="s">
        <v>1008</v>
      </c>
      <c r="C123" s="127" t="s">
        <v>837</v>
      </c>
      <c r="D123" s="127" t="s">
        <v>1088</v>
      </c>
      <c r="E123" s="245" t="s">
        <v>1089</v>
      </c>
      <c r="F123" s="246" t="s">
        <v>1090</v>
      </c>
      <c r="G123" s="127" t="s">
        <v>1091</v>
      </c>
      <c r="H123" s="297" t="s">
        <v>1092</v>
      </c>
      <c r="I123" s="127" t="s">
        <v>19076</v>
      </c>
    </row>
    <row r="124" spans="1:9" ht="30">
      <c r="A124" s="127" t="str">
        <f t="shared" si="4"/>
        <v>DeclarationB14</v>
      </c>
      <c r="B124" s="127" t="s">
        <v>1008</v>
      </c>
      <c r="C124" s="127" t="s">
        <v>843</v>
      </c>
      <c r="D124" s="127" t="s">
        <v>1093</v>
      </c>
      <c r="E124" s="245" t="s">
        <v>1094</v>
      </c>
      <c r="F124" s="246" t="s">
        <v>1095</v>
      </c>
      <c r="G124" s="127" t="s">
        <v>1096</v>
      </c>
      <c r="H124" s="297" t="s">
        <v>1097</v>
      </c>
      <c r="I124" s="127" t="s">
        <v>19077</v>
      </c>
    </row>
    <row r="125" spans="1:9" ht="30">
      <c r="A125" s="127" t="str">
        <f t="shared" si="4"/>
        <v>DeclarationB15</v>
      </c>
      <c r="B125" s="127" t="s">
        <v>1008</v>
      </c>
      <c r="C125" s="127" t="s">
        <v>849</v>
      </c>
      <c r="D125" s="127" t="s">
        <v>1098</v>
      </c>
      <c r="E125" s="245" t="s">
        <v>1099</v>
      </c>
      <c r="F125" s="246" t="s">
        <v>1100</v>
      </c>
      <c r="G125" s="127" t="s">
        <v>1101</v>
      </c>
      <c r="H125" s="297" t="s">
        <v>1102</v>
      </c>
      <c r="I125" s="127" t="s">
        <v>19078</v>
      </c>
    </row>
    <row r="126" spans="1:9" ht="30">
      <c r="A126" s="127" t="str">
        <f t="shared" si="4"/>
        <v>DeclarationB16</v>
      </c>
      <c r="B126" s="127" t="s">
        <v>1008</v>
      </c>
      <c r="C126" s="127" t="s">
        <v>855</v>
      </c>
      <c r="D126" s="127" t="s">
        <v>1103</v>
      </c>
      <c r="E126" s="245" t="s">
        <v>1104</v>
      </c>
      <c r="F126" s="246" t="s">
        <v>1105</v>
      </c>
      <c r="G126" s="127" t="s">
        <v>1106</v>
      </c>
      <c r="H126" s="297" t="s">
        <v>1107</v>
      </c>
      <c r="I126" s="127" t="s">
        <v>19079</v>
      </c>
    </row>
    <row r="127" spans="1:9" ht="30">
      <c r="A127" s="127" t="str">
        <f t="shared" si="4"/>
        <v>DeclarationB17</v>
      </c>
      <c r="B127" s="127" t="s">
        <v>1008</v>
      </c>
      <c r="C127" s="127" t="s">
        <v>858</v>
      </c>
      <c r="D127" s="127" t="s">
        <v>1108</v>
      </c>
      <c r="E127" s="245" t="s">
        <v>1109</v>
      </c>
      <c r="F127" s="246" t="s">
        <v>1110</v>
      </c>
      <c r="G127" s="127" t="s">
        <v>1111</v>
      </c>
      <c r="H127" s="297" t="s">
        <v>1112</v>
      </c>
      <c r="I127" s="127" t="s">
        <v>19080</v>
      </c>
    </row>
    <row r="128" spans="1:9" ht="30">
      <c r="A128" s="127" t="str">
        <f t="shared" si="4"/>
        <v>DeclarationB18</v>
      </c>
      <c r="B128" s="127" t="s">
        <v>1008</v>
      </c>
      <c r="C128" s="127" t="s">
        <v>864</v>
      </c>
      <c r="D128" s="127" t="s">
        <v>1113</v>
      </c>
      <c r="E128" s="245" t="s">
        <v>1114</v>
      </c>
      <c r="F128" s="246" t="s">
        <v>1115</v>
      </c>
      <c r="G128" s="127" t="s">
        <v>1116</v>
      </c>
      <c r="H128" s="297" t="s">
        <v>1117</v>
      </c>
      <c r="I128" s="127" t="s">
        <v>19081</v>
      </c>
    </row>
    <row r="129" spans="1:9" ht="30">
      <c r="A129" s="127" t="str">
        <f t="shared" si="4"/>
        <v>DeclarationB19</v>
      </c>
      <c r="B129" s="127" t="s">
        <v>1008</v>
      </c>
      <c r="C129" s="127" t="s">
        <v>870</v>
      </c>
      <c r="D129" s="127" t="s">
        <v>1118</v>
      </c>
      <c r="E129" s="245" t="s">
        <v>1119</v>
      </c>
      <c r="F129" s="246" t="s">
        <v>1120</v>
      </c>
      <c r="G129" s="127" t="s">
        <v>1121</v>
      </c>
      <c r="H129" s="297" t="s">
        <v>1122</v>
      </c>
      <c r="I129" s="127" t="s">
        <v>19082</v>
      </c>
    </row>
    <row r="130" spans="1:9" ht="30">
      <c r="A130" s="127" t="str">
        <f t="shared" si="4"/>
        <v>DeclarationB20</v>
      </c>
      <c r="B130" s="127" t="s">
        <v>1008</v>
      </c>
      <c r="C130" s="127" t="s">
        <v>876</v>
      </c>
      <c r="D130" s="127" t="s">
        <v>1123</v>
      </c>
      <c r="E130" s="245" t="s">
        <v>1124</v>
      </c>
      <c r="F130" s="246" t="s">
        <v>1125</v>
      </c>
      <c r="G130" s="127" t="s">
        <v>1126</v>
      </c>
      <c r="H130" s="297" t="s">
        <v>1127</v>
      </c>
      <c r="I130" s="127" t="s">
        <v>19083</v>
      </c>
    </row>
    <row r="131" spans="1:9" ht="30">
      <c r="A131" s="127" t="str">
        <f t="shared" si="4"/>
        <v>DeclarationB21</v>
      </c>
      <c r="B131" s="127" t="s">
        <v>1008</v>
      </c>
      <c r="C131" s="127" t="s">
        <v>882</v>
      </c>
      <c r="D131" s="127" t="s">
        <v>1128</v>
      </c>
      <c r="E131" s="245" t="s">
        <v>1129</v>
      </c>
      <c r="F131" s="246" t="s">
        <v>1130</v>
      </c>
      <c r="G131" s="127" t="s">
        <v>1131</v>
      </c>
      <c r="H131" s="297" t="s">
        <v>1132</v>
      </c>
      <c r="I131" s="127" t="s">
        <v>19084</v>
      </c>
    </row>
    <row r="132" spans="1:9" ht="30">
      <c r="A132" s="127" t="str">
        <f t="shared" si="4"/>
        <v>DeclarationB22</v>
      </c>
      <c r="B132" s="127" t="s">
        <v>1008</v>
      </c>
      <c r="C132" s="127" t="s">
        <v>1133</v>
      </c>
      <c r="D132" s="127" t="s">
        <v>1134</v>
      </c>
      <c r="E132" s="245" t="s">
        <v>1135</v>
      </c>
      <c r="F132" s="246" t="s">
        <v>1136</v>
      </c>
      <c r="G132" s="127" t="s">
        <v>1137</v>
      </c>
      <c r="H132" s="297" t="s">
        <v>1138</v>
      </c>
      <c r="I132" s="127" t="s">
        <v>19085</v>
      </c>
    </row>
    <row r="133" spans="1:9" ht="30">
      <c r="A133" s="127" t="str">
        <f t="shared" si="4"/>
        <v>DeclarationB24</v>
      </c>
      <c r="B133" s="127" t="s">
        <v>1008</v>
      </c>
      <c r="C133" s="127" t="s">
        <v>1139</v>
      </c>
      <c r="D133" s="127" t="s">
        <v>1140</v>
      </c>
      <c r="E133" s="245" t="s">
        <v>1141</v>
      </c>
      <c r="F133" s="246" t="s">
        <v>1142</v>
      </c>
      <c r="G133" s="127" t="s">
        <v>1143</v>
      </c>
      <c r="H133" s="297" t="s">
        <v>1144</v>
      </c>
      <c r="I133" s="127" t="s">
        <v>19086</v>
      </c>
    </row>
    <row r="134" spans="1:9" ht="54">
      <c r="A134" s="127" t="str">
        <f>B134&amp;C134</f>
        <v>DeclarationB25</v>
      </c>
      <c r="B134" s="127" t="s">
        <v>1008</v>
      </c>
      <c r="C134" s="127" t="s">
        <v>1145</v>
      </c>
      <c r="D134" s="127" t="s">
        <v>1146</v>
      </c>
      <c r="E134" s="245" t="s">
        <v>1147</v>
      </c>
      <c r="F134" s="291" t="s">
        <v>1148</v>
      </c>
      <c r="G134" s="127" t="s">
        <v>1149</v>
      </c>
      <c r="H134" s="297" t="s">
        <v>1150</v>
      </c>
      <c r="I134" s="127" t="s">
        <v>19087</v>
      </c>
    </row>
    <row r="135" spans="1:9" ht="30">
      <c r="A135" s="127" t="str">
        <f>B135&amp;C135</f>
        <v>DeclarationB31</v>
      </c>
      <c r="B135" s="127" t="s">
        <v>1008</v>
      </c>
      <c r="C135" s="127" t="s">
        <v>1151</v>
      </c>
      <c r="D135" s="127" t="s">
        <v>1152</v>
      </c>
      <c r="E135" s="127" t="s">
        <v>1153</v>
      </c>
      <c r="F135" s="291" t="s">
        <v>1154</v>
      </c>
      <c r="G135" s="127" t="s">
        <v>1155</v>
      </c>
      <c r="H135" s="297" t="s">
        <v>1156</v>
      </c>
      <c r="I135" s="127" t="s">
        <v>19088</v>
      </c>
    </row>
    <row r="136" spans="1:9" ht="90">
      <c r="A136" s="127" t="str">
        <f t="shared" si="4"/>
        <v>DeclarationB37</v>
      </c>
      <c r="B136" s="127" t="s">
        <v>1008</v>
      </c>
      <c r="C136" s="127" t="s">
        <v>1157</v>
      </c>
      <c r="D136" s="127" t="s">
        <v>1158</v>
      </c>
      <c r="E136" s="127" t="s">
        <v>1159</v>
      </c>
      <c r="F136" s="246" t="s">
        <v>1160</v>
      </c>
      <c r="G136" s="127" t="s">
        <v>1161</v>
      </c>
      <c r="H136" s="297" t="s">
        <v>1162</v>
      </c>
      <c r="I136" s="127" t="s">
        <v>19090</v>
      </c>
    </row>
    <row r="137" spans="1:9" ht="30">
      <c r="A137" s="127" t="str">
        <f t="shared" si="4"/>
        <v>DeclarationB43</v>
      </c>
      <c r="B137" s="127" t="s">
        <v>1008</v>
      </c>
      <c r="C137" s="127" t="s">
        <v>1163</v>
      </c>
      <c r="D137" s="127" t="s">
        <v>1164</v>
      </c>
      <c r="E137" s="245" t="s">
        <v>1165</v>
      </c>
      <c r="F137" s="246" t="s">
        <v>1166</v>
      </c>
      <c r="G137" s="127" t="s">
        <v>1167</v>
      </c>
      <c r="H137" s="297" t="s">
        <v>1168</v>
      </c>
      <c r="I137" s="127" t="s">
        <v>19091</v>
      </c>
    </row>
    <row r="138" spans="1:9" ht="30">
      <c r="A138" s="127" t="str">
        <f t="shared" si="4"/>
        <v>DeclarationB49</v>
      </c>
      <c r="B138" s="127" t="s">
        <v>1008</v>
      </c>
      <c r="C138" s="127" t="s">
        <v>1169</v>
      </c>
      <c r="D138" s="127" t="s">
        <v>1170</v>
      </c>
      <c r="E138" s="245" t="s">
        <v>1171</v>
      </c>
      <c r="F138" s="291" t="s">
        <v>1172</v>
      </c>
      <c r="G138" s="127" t="s">
        <v>1173</v>
      </c>
      <c r="H138" s="297" t="s">
        <v>1174</v>
      </c>
      <c r="I138" s="127" t="s">
        <v>19195</v>
      </c>
    </row>
    <row r="139" spans="1:9" ht="60">
      <c r="A139" s="127" t="str">
        <f t="shared" si="4"/>
        <v>DeclarationB55</v>
      </c>
      <c r="B139" s="127" t="s">
        <v>1008</v>
      </c>
      <c r="C139" s="127" t="s">
        <v>1175</v>
      </c>
      <c r="D139" s="127" t="s">
        <v>1176</v>
      </c>
      <c r="E139" s="249" t="s">
        <v>1177</v>
      </c>
      <c r="F139" s="246" t="s">
        <v>1178</v>
      </c>
      <c r="G139" s="127" t="s">
        <v>1179</v>
      </c>
      <c r="H139" s="297" t="s">
        <v>1180</v>
      </c>
      <c r="I139" s="127" t="s">
        <v>19196</v>
      </c>
    </row>
    <row r="140" spans="1:9" ht="60">
      <c r="A140" s="127" t="str">
        <f t="shared" si="4"/>
        <v>DeclarationB61</v>
      </c>
      <c r="B140" s="127" t="s">
        <v>1008</v>
      </c>
      <c r="C140" s="127" t="s">
        <v>1181</v>
      </c>
      <c r="D140" s="127" t="s">
        <v>1182</v>
      </c>
      <c r="E140" s="249" t="s">
        <v>1183</v>
      </c>
      <c r="F140" s="246" t="s">
        <v>1184</v>
      </c>
      <c r="G140" s="127" t="s">
        <v>1185</v>
      </c>
      <c r="H140" s="297" t="s">
        <v>1186</v>
      </c>
      <c r="I140" s="127" t="s">
        <v>19197</v>
      </c>
    </row>
    <row r="141" spans="1:9" ht="30">
      <c r="A141" s="127" t="str">
        <f t="shared" si="4"/>
        <v>DeclarationB67</v>
      </c>
      <c r="B141" s="127" t="s">
        <v>1008</v>
      </c>
      <c r="C141" s="127" t="s">
        <v>1187</v>
      </c>
      <c r="D141" s="127" t="s">
        <v>1188</v>
      </c>
      <c r="E141" s="245" t="s">
        <v>1189</v>
      </c>
      <c r="F141" s="246" t="s">
        <v>1190</v>
      </c>
      <c r="G141" s="127" t="s">
        <v>1191</v>
      </c>
      <c r="H141" s="297" t="s">
        <v>1192</v>
      </c>
      <c r="I141" s="127" t="s">
        <v>19101</v>
      </c>
    </row>
    <row r="142" spans="1:9" ht="45">
      <c r="A142" s="127" t="str">
        <f t="shared" si="4"/>
        <v>DeclarationB69</v>
      </c>
      <c r="B142" s="127" t="s">
        <v>1008</v>
      </c>
      <c r="C142" s="127" t="s">
        <v>1193</v>
      </c>
      <c r="D142" s="127" t="s">
        <v>1194</v>
      </c>
      <c r="E142" s="245" t="s">
        <v>12697</v>
      </c>
      <c r="F142" s="291" t="s">
        <v>1195</v>
      </c>
      <c r="G142" s="127" t="s">
        <v>1196</v>
      </c>
      <c r="H142" s="297" t="s">
        <v>1197</v>
      </c>
      <c r="I142" s="127" t="s">
        <v>19095</v>
      </c>
    </row>
    <row r="143" spans="1:9" ht="60">
      <c r="A143" s="127" t="str">
        <f t="shared" si="4"/>
        <v>DeclarationB71</v>
      </c>
      <c r="B143" s="127" t="s">
        <v>1008</v>
      </c>
      <c r="C143" s="127" t="s">
        <v>1198</v>
      </c>
      <c r="D143" s="127" t="s">
        <v>1199</v>
      </c>
      <c r="E143" s="245" t="s">
        <v>12698</v>
      </c>
      <c r="F143" s="246" t="s">
        <v>1200</v>
      </c>
      <c r="G143" s="127" t="s">
        <v>1201</v>
      </c>
      <c r="H143" s="297" t="s">
        <v>1202</v>
      </c>
      <c r="I143" s="127" t="s">
        <v>19096</v>
      </c>
    </row>
    <row r="144" spans="1:9" ht="60">
      <c r="A144" s="127" t="str">
        <f t="shared" ref="A144:A177" si="6">B144&amp;C144</f>
        <v>Declaration</v>
      </c>
      <c r="B144" s="127" t="s">
        <v>1008</v>
      </c>
      <c r="D144" s="127" t="s">
        <v>1203</v>
      </c>
      <c r="E144" s="245" t="s">
        <v>1204</v>
      </c>
      <c r="F144" s="266" t="s">
        <v>1205</v>
      </c>
      <c r="G144" s="127" t="s">
        <v>1206</v>
      </c>
      <c r="H144" s="297" t="s">
        <v>1207</v>
      </c>
      <c r="I144" s="127"/>
    </row>
    <row r="145" spans="1:9" ht="105">
      <c r="A145" s="127" t="str">
        <f t="shared" si="6"/>
        <v>DeclarationB73</v>
      </c>
      <c r="B145" s="127" t="s">
        <v>1008</v>
      </c>
      <c r="C145" s="127" t="s">
        <v>1208</v>
      </c>
      <c r="D145" s="127" t="s">
        <v>1209</v>
      </c>
      <c r="E145" s="249" t="s">
        <v>1210</v>
      </c>
      <c r="F145" s="246" t="s">
        <v>1211</v>
      </c>
      <c r="G145" s="127" t="s">
        <v>1212</v>
      </c>
      <c r="H145" s="297" t="s">
        <v>1213</v>
      </c>
      <c r="I145" s="127" t="s">
        <v>19097</v>
      </c>
    </row>
    <row r="146" spans="1:9" ht="45">
      <c r="A146" s="127" t="str">
        <f t="shared" si="6"/>
        <v>DeclarationB77</v>
      </c>
      <c r="B146" s="127" t="s">
        <v>1008</v>
      </c>
      <c r="C146" s="127" t="s">
        <v>1214</v>
      </c>
      <c r="D146" s="127" t="s">
        <v>1215</v>
      </c>
      <c r="E146" s="245" t="s">
        <v>12699</v>
      </c>
      <c r="F146" s="246" t="s">
        <v>1216</v>
      </c>
      <c r="G146" s="127" t="s">
        <v>1217</v>
      </c>
      <c r="H146" s="303" t="s">
        <v>1218</v>
      </c>
      <c r="I146" s="127" t="s">
        <v>19089</v>
      </c>
    </row>
    <row r="147" spans="1:9" ht="45">
      <c r="A147" s="127" t="str">
        <f t="shared" si="6"/>
        <v>DeclarationB79</v>
      </c>
      <c r="B147" s="127" t="s">
        <v>1008</v>
      </c>
      <c r="C147" s="127" t="s">
        <v>1219</v>
      </c>
      <c r="D147" s="127" t="s">
        <v>1220</v>
      </c>
      <c r="E147" s="249" t="s">
        <v>1221</v>
      </c>
      <c r="F147" s="291" t="s">
        <v>1222</v>
      </c>
      <c r="G147" s="127" t="s">
        <v>1223</v>
      </c>
      <c r="H147" s="297" t="s">
        <v>1224</v>
      </c>
      <c r="I147" s="127" t="s">
        <v>19094</v>
      </c>
    </row>
    <row r="148" spans="1:9" ht="45">
      <c r="A148" s="127" t="str">
        <f t="shared" si="6"/>
        <v>DeclarationB81</v>
      </c>
      <c r="B148" s="127" t="s">
        <v>1008</v>
      </c>
      <c r="C148" s="127" t="s">
        <v>1225</v>
      </c>
      <c r="D148" s="127" t="s">
        <v>1226</v>
      </c>
      <c r="E148" s="245" t="s">
        <v>12700</v>
      </c>
      <c r="F148" s="246" t="s">
        <v>1227</v>
      </c>
      <c r="G148" s="127" t="s">
        <v>1228</v>
      </c>
      <c r="H148" s="297" t="s">
        <v>1229</v>
      </c>
      <c r="I148" s="127" t="s">
        <v>19093</v>
      </c>
    </row>
    <row r="149" spans="1:9" ht="30">
      <c r="A149" s="127" t="str">
        <f t="shared" si="6"/>
        <v>DeclarationB83</v>
      </c>
      <c r="B149" s="127" t="s">
        <v>1008</v>
      </c>
      <c r="C149" s="127" t="s">
        <v>1230</v>
      </c>
      <c r="D149" s="127" t="s">
        <v>1231</v>
      </c>
      <c r="E149" s="245" t="s">
        <v>1232</v>
      </c>
      <c r="F149" s="246" t="s">
        <v>1233</v>
      </c>
      <c r="G149" s="127" t="s">
        <v>1234</v>
      </c>
      <c r="H149" s="303" t="s">
        <v>1235</v>
      </c>
      <c r="I149" s="127" t="s">
        <v>19092</v>
      </c>
    </row>
    <row r="150" spans="1:9" ht="30">
      <c r="A150" s="127" t="str">
        <f t="shared" si="6"/>
        <v>DeclarationD25</v>
      </c>
      <c r="B150" s="127" t="s">
        <v>1008</v>
      </c>
      <c r="C150" s="127" t="s">
        <v>1236</v>
      </c>
      <c r="D150" s="127" t="s">
        <v>1237</v>
      </c>
      <c r="E150" s="245" t="s">
        <v>1238</v>
      </c>
      <c r="F150" s="246" t="s">
        <v>1238</v>
      </c>
      <c r="G150" s="127" t="s">
        <v>1239</v>
      </c>
      <c r="H150" s="297" t="s">
        <v>1240</v>
      </c>
      <c r="I150" s="127" t="s">
        <v>19102</v>
      </c>
    </row>
    <row r="151" spans="1:9" ht="30">
      <c r="A151" s="127" t="str">
        <f t="shared" si="6"/>
        <v>DeclarationB68</v>
      </c>
      <c r="B151" s="127" t="s">
        <v>1008</v>
      </c>
      <c r="C151" s="127" t="s">
        <v>1241</v>
      </c>
      <c r="D151" s="127" t="s">
        <v>1242</v>
      </c>
      <c r="E151" s="245" t="s">
        <v>1243</v>
      </c>
      <c r="F151" s="246" t="s">
        <v>1244</v>
      </c>
      <c r="G151" s="127" t="s">
        <v>1245</v>
      </c>
      <c r="H151" s="297" t="s">
        <v>1242</v>
      </c>
      <c r="I151" s="127" t="s">
        <v>19103</v>
      </c>
    </row>
    <row r="152" spans="1:9" ht="30">
      <c r="A152" s="127" t="str">
        <f t="shared" si="6"/>
        <v>DeclarationG25</v>
      </c>
      <c r="B152" s="127" t="s">
        <v>1008</v>
      </c>
      <c r="C152" s="127" t="s">
        <v>1246</v>
      </c>
      <c r="D152" s="127" t="s">
        <v>1247</v>
      </c>
      <c r="E152" s="245" t="s">
        <v>1248</v>
      </c>
      <c r="F152" s="246" t="s">
        <v>1249</v>
      </c>
      <c r="G152" s="127" t="s">
        <v>1250</v>
      </c>
      <c r="H152" s="297" t="s">
        <v>1251</v>
      </c>
      <c r="I152" s="189" t="s">
        <v>19104</v>
      </c>
    </row>
    <row r="153" spans="1:9" ht="30">
      <c r="A153" s="127" t="str">
        <f t="shared" si="6"/>
        <v>DeclarationB26</v>
      </c>
      <c r="B153" s="127" t="s">
        <v>1008</v>
      </c>
      <c r="C153" s="127" t="s">
        <v>1252</v>
      </c>
      <c r="D153" s="127" t="s">
        <v>43</v>
      </c>
      <c r="E153" s="245" t="s">
        <v>1253</v>
      </c>
      <c r="F153" s="246" t="s">
        <v>1254</v>
      </c>
      <c r="G153" s="127" t="s">
        <v>1255</v>
      </c>
      <c r="H153" s="297" t="s">
        <v>43</v>
      </c>
      <c r="I153" s="189" t="s">
        <v>43</v>
      </c>
    </row>
    <row r="154" spans="1:9" ht="30">
      <c r="A154" s="127" t="str">
        <f t="shared" si="6"/>
        <v>DeclarationB27</v>
      </c>
      <c r="B154" s="127" t="s">
        <v>1008</v>
      </c>
      <c r="C154" s="127" t="s">
        <v>1256</v>
      </c>
      <c r="D154" s="127" t="s">
        <v>44</v>
      </c>
      <c r="E154" s="245" t="s">
        <v>12673</v>
      </c>
      <c r="F154" s="267" t="s">
        <v>1257</v>
      </c>
      <c r="G154" t="s">
        <v>12672</v>
      </c>
      <c r="H154" s="297" t="s">
        <v>44</v>
      </c>
      <c r="I154" s="189" t="s">
        <v>19105</v>
      </c>
    </row>
    <row r="155" spans="1:9" ht="30">
      <c r="A155" s="127" t="str">
        <f t="shared" si="6"/>
        <v>DeclarationB28</v>
      </c>
      <c r="B155" s="127" t="s">
        <v>1008</v>
      </c>
      <c r="C155" s="127" t="s">
        <v>1258</v>
      </c>
      <c r="G155"/>
      <c r="H155" s="297"/>
    </row>
    <row r="156" spans="1:9" ht="30">
      <c r="A156" s="127" t="str">
        <f t="shared" si="6"/>
        <v>DeclarationB29</v>
      </c>
      <c r="B156" s="127" t="s">
        <v>1008</v>
      </c>
      <c r="C156" s="127" t="s">
        <v>1259</v>
      </c>
      <c r="G156"/>
      <c r="H156" s="297"/>
    </row>
    <row r="157" spans="1:9" ht="30">
      <c r="A157" s="127" t="str">
        <f t="shared" si="6"/>
        <v>DeclarationB32</v>
      </c>
      <c r="B157" s="127" t="s">
        <v>1008</v>
      </c>
      <c r="C157" s="127" t="s">
        <v>1260</v>
      </c>
      <c r="D157" s="127" t="s">
        <v>43</v>
      </c>
      <c r="E157" s="245" t="s">
        <v>1253</v>
      </c>
      <c r="F157" s="246" t="s">
        <v>1254</v>
      </c>
      <c r="G157" s="127" t="s">
        <v>1255</v>
      </c>
      <c r="H157" s="297" t="s">
        <v>43</v>
      </c>
      <c r="I157" s="189" t="s">
        <v>43</v>
      </c>
    </row>
    <row r="158" spans="1:9" ht="30">
      <c r="A158" s="127" t="str">
        <f t="shared" si="6"/>
        <v>DeclarationB33</v>
      </c>
      <c r="B158" s="127" t="s">
        <v>1008</v>
      </c>
      <c r="C158" s="127" t="s">
        <v>1261</v>
      </c>
      <c r="D158" s="127" t="s">
        <v>44</v>
      </c>
      <c r="E158" s="245" t="s">
        <v>12673</v>
      </c>
      <c r="F158" s="267" t="s">
        <v>1257</v>
      </c>
      <c r="G158" t="s">
        <v>12672</v>
      </c>
      <c r="H158" s="297" t="s">
        <v>44</v>
      </c>
      <c r="I158" s="189" t="s">
        <v>19105</v>
      </c>
    </row>
    <row r="159" spans="1:9" ht="30">
      <c r="A159" s="127" t="str">
        <f t="shared" si="6"/>
        <v>DeclarationB34</v>
      </c>
      <c r="B159" s="127" t="s">
        <v>1008</v>
      </c>
      <c r="C159" s="127" t="s">
        <v>1262</v>
      </c>
      <c r="G159"/>
      <c r="H159" s="297"/>
    </row>
    <row r="160" spans="1:9" ht="30">
      <c r="A160" s="127" t="str">
        <f t="shared" si="6"/>
        <v>DeclarationB35</v>
      </c>
      <c r="B160" s="127" t="s">
        <v>1008</v>
      </c>
      <c r="C160" s="127" t="s">
        <v>1263</v>
      </c>
      <c r="G160"/>
      <c r="H160" s="297"/>
    </row>
    <row r="161" spans="1:9" ht="30">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30">
      <c r="A162" s="127" t="str">
        <f t="shared" si="7"/>
        <v>DeclarationB39</v>
      </c>
      <c r="B162" s="127" t="s">
        <v>1008</v>
      </c>
      <c r="C162" s="127" t="s">
        <v>1265</v>
      </c>
      <c r="D162" s="127" t="s">
        <v>44</v>
      </c>
      <c r="E162" s="245" t="s">
        <v>12673</v>
      </c>
      <c r="F162" s="267" t="s">
        <v>1257</v>
      </c>
      <c r="G162" t="s">
        <v>12672</v>
      </c>
      <c r="H162" s="297" t="s">
        <v>44</v>
      </c>
      <c r="I162" s="189" t="s">
        <v>19105</v>
      </c>
    </row>
    <row r="163" spans="1:9" ht="30">
      <c r="A163" s="127" t="str">
        <f t="shared" si="7"/>
        <v>DeclarationB40</v>
      </c>
      <c r="B163" s="127" t="s">
        <v>1008</v>
      </c>
      <c r="C163" s="127" t="s">
        <v>1266</v>
      </c>
      <c r="G163"/>
      <c r="H163" s="297"/>
    </row>
    <row r="164" spans="1:9" ht="30">
      <c r="A164" s="127" t="str">
        <f t="shared" si="7"/>
        <v>DeclarationB41</v>
      </c>
      <c r="B164" s="127" t="s">
        <v>1008</v>
      </c>
      <c r="C164" s="127" t="s">
        <v>1267</v>
      </c>
      <c r="G164"/>
      <c r="H164" s="297"/>
    </row>
    <row r="165" spans="1:9" ht="30">
      <c r="A165" s="127" t="str">
        <f t="shared" si="6"/>
        <v>DeclarationAth</v>
      </c>
      <c r="B165" s="127" t="s">
        <v>1008</v>
      </c>
      <c r="C165" s="127" t="s">
        <v>1268</v>
      </c>
      <c r="D165" s="127" t="s">
        <v>1269</v>
      </c>
      <c r="E165" s="245" t="s">
        <v>1270</v>
      </c>
      <c r="F165" s="246" t="s">
        <v>1271</v>
      </c>
      <c r="G165" s="127" t="s">
        <v>1272</v>
      </c>
      <c r="H165" s="297" t="s">
        <v>1273</v>
      </c>
      <c r="I165" s="189" t="s">
        <v>19106</v>
      </c>
    </row>
    <row r="166" spans="1:9" ht="30">
      <c r="A166" s="127" t="str">
        <f t="shared" si="6"/>
        <v>DeclarationB86</v>
      </c>
      <c r="B166" s="127" t="s">
        <v>1008</v>
      </c>
      <c r="C166" s="127" t="s">
        <v>1274</v>
      </c>
      <c r="D166" s="127" t="s">
        <v>25</v>
      </c>
      <c r="E166" s="245" t="s">
        <v>1275</v>
      </c>
      <c r="F166" s="246" t="s">
        <v>1276</v>
      </c>
      <c r="G166" s="127" t="s">
        <v>1277</v>
      </c>
      <c r="H166" s="297" t="s">
        <v>1278</v>
      </c>
      <c r="I166" s="189" t="s">
        <v>19107</v>
      </c>
    </row>
    <row r="167" spans="1:9" ht="30">
      <c r="A167" s="127" t="str">
        <f t="shared" si="6"/>
        <v>DeclarationB87</v>
      </c>
      <c r="B167" s="127" t="s">
        <v>1008</v>
      </c>
      <c r="C167" s="127" t="s">
        <v>1279</v>
      </c>
      <c r="D167" s="127" t="s">
        <v>22</v>
      </c>
      <c r="E167" s="245" t="s">
        <v>1280</v>
      </c>
      <c r="F167" s="246" t="s">
        <v>1281</v>
      </c>
      <c r="G167" s="127" t="s">
        <v>1282</v>
      </c>
      <c r="H167" s="297" t="s">
        <v>22</v>
      </c>
      <c r="I167" s="189" t="s">
        <v>19108</v>
      </c>
    </row>
    <row r="168" spans="1:9" ht="30">
      <c r="A168" s="127" t="str">
        <f t="shared" si="6"/>
        <v>DeclarationB88</v>
      </c>
      <c r="B168" s="127" t="s">
        <v>1008</v>
      </c>
      <c r="C168" s="127" t="s">
        <v>1283</v>
      </c>
      <c r="D168" s="127" t="s">
        <v>26</v>
      </c>
      <c r="E168" s="245" t="s">
        <v>1284</v>
      </c>
      <c r="F168" s="246" t="s">
        <v>1285</v>
      </c>
      <c r="G168" s="127" t="s">
        <v>1286</v>
      </c>
      <c r="H168" s="297" t="s">
        <v>1287</v>
      </c>
      <c r="I168" s="189" t="s">
        <v>19109</v>
      </c>
    </row>
    <row r="169" spans="1:9" ht="30">
      <c r="A169" s="127" t="str">
        <f t="shared" si="6"/>
        <v>DeclarationB89</v>
      </c>
      <c r="B169" s="127" t="s">
        <v>1008</v>
      </c>
      <c r="C169" s="127" t="s">
        <v>1288</v>
      </c>
      <c r="D169" s="268">
        <v>1</v>
      </c>
      <c r="E169" s="268">
        <v>1</v>
      </c>
      <c r="F169" s="269">
        <v>1</v>
      </c>
      <c r="G169" s="268">
        <v>1</v>
      </c>
      <c r="H169" s="297" t="s">
        <v>1289</v>
      </c>
      <c r="I169" s="313">
        <v>1</v>
      </c>
    </row>
    <row r="170" spans="1:9" ht="30">
      <c r="A170" s="127" t="str">
        <f t="shared" si="6"/>
        <v>DeclarationB90</v>
      </c>
      <c r="B170" s="127" t="s">
        <v>1008</v>
      </c>
      <c r="C170" s="127" t="s">
        <v>1290</v>
      </c>
      <c r="D170" s="270" t="s">
        <v>29</v>
      </c>
      <c r="E170" s="271" t="s">
        <v>1291</v>
      </c>
      <c r="F170" s="295" t="s">
        <v>1292</v>
      </c>
      <c r="G170" s="272" t="s">
        <v>1293</v>
      </c>
      <c r="H170" s="299" t="s">
        <v>1294</v>
      </c>
      <c r="I170" s="189" t="s">
        <v>19110</v>
      </c>
    </row>
    <row r="171" spans="1:9" ht="30">
      <c r="A171" s="127" t="str">
        <f t="shared" si="6"/>
        <v>DeclarationB91</v>
      </c>
      <c r="B171" s="127" t="s">
        <v>1008</v>
      </c>
      <c r="C171" s="127" t="s">
        <v>1295</v>
      </c>
      <c r="D171" s="270" t="s">
        <v>30</v>
      </c>
      <c r="E171" s="271" t="s">
        <v>1296</v>
      </c>
      <c r="F171" s="295" t="s">
        <v>1297</v>
      </c>
      <c r="G171" s="272" t="s">
        <v>1298</v>
      </c>
      <c r="H171" s="299" t="s">
        <v>1299</v>
      </c>
      <c r="I171" s="189" t="s">
        <v>19111</v>
      </c>
    </row>
    <row r="172" spans="1:9" ht="30">
      <c r="A172" s="127" t="str">
        <f t="shared" si="6"/>
        <v>DeclarationB92</v>
      </c>
      <c r="B172" s="127" t="s">
        <v>1008</v>
      </c>
      <c r="C172" s="127" t="s">
        <v>1300</v>
      </c>
      <c r="D172" s="270" t="s">
        <v>31</v>
      </c>
      <c r="E172" s="271" t="s">
        <v>1301</v>
      </c>
      <c r="F172" s="295" t="s">
        <v>1302</v>
      </c>
      <c r="G172" s="272" t="s">
        <v>1303</v>
      </c>
      <c r="H172" s="299" t="s">
        <v>1304</v>
      </c>
      <c r="I172" s="189" t="s">
        <v>19112</v>
      </c>
    </row>
    <row r="173" spans="1:9" ht="30">
      <c r="A173" s="127" t="str">
        <f t="shared" si="6"/>
        <v>DeclarationB93</v>
      </c>
      <c r="B173" s="127" t="s">
        <v>1008</v>
      </c>
      <c r="C173" s="127" t="s">
        <v>1305</v>
      </c>
      <c r="D173" s="270" t="s">
        <v>32</v>
      </c>
      <c r="E173" s="271" t="s">
        <v>1306</v>
      </c>
      <c r="F173" s="295" t="s">
        <v>1307</v>
      </c>
      <c r="G173" s="272" t="s">
        <v>1308</v>
      </c>
      <c r="H173" s="299" t="s">
        <v>1309</v>
      </c>
      <c r="I173" s="189" t="s">
        <v>19113</v>
      </c>
    </row>
    <row r="174" spans="1:9" ht="30">
      <c r="A174" s="127" t="str">
        <f t="shared" si="6"/>
        <v>DeclarationB94</v>
      </c>
      <c r="B174" s="127" t="s">
        <v>1008</v>
      </c>
      <c r="C174" s="127" t="s">
        <v>1310</v>
      </c>
      <c r="D174" s="127" t="s">
        <v>33</v>
      </c>
      <c r="E174" s="245" t="s">
        <v>1311</v>
      </c>
      <c r="F174" s="246" t="s">
        <v>1312</v>
      </c>
      <c r="G174" s="127" t="s">
        <v>1313</v>
      </c>
      <c r="H174" s="297" t="s">
        <v>1314</v>
      </c>
      <c r="I174" s="189" t="s">
        <v>19114</v>
      </c>
    </row>
    <row r="175" spans="1:9" ht="30">
      <c r="A175" s="127" t="str">
        <f t="shared" si="6"/>
        <v>DeclarationB95</v>
      </c>
      <c r="B175" s="127" t="s">
        <v>1008</v>
      </c>
      <c r="C175" s="127" t="s">
        <v>1315</v>
      </c>
      <c r="D175" s="273" t="s">
        <v>1316</v>
      </c>
      <c r="E175" s="274" t="s">
        <v>1317</v>
      </c>
      <c r="F175" s="291" t="s">
        <v>1318</v>
      </c>
      <c r="G175" s="275" t="s">
        <v>1319</v>
      </c>
      <c r="H175" s="297" t="s">
        <v>1320</v>
      </c>
      <c r="I175" s="127" t="s">
        <v>19116</v>
      </c>
    </row>
    <row r="176" spans="1:9" ht="30">
      <c r="A176" s="127" t="str">
        <f t="shared" si="6"/>
        <v>DeclarationB96</v>
      </c>
      <c r="B176" s="127" t="s">
        <v>1008</v>
      </c>
      <c r="C176" s="127" t="s">
        <v>1321</v>
      </c>
      <c r="D176" s="273" t="s">
        <v>1322</v>
      </c>
      <c r="E176" s="265" t="s">
        <v>1323</v>
      </c>
      <c r="F176" s="291" t="s">
        <v>1324</v>
      </c>
      <c r="G176" s="276" t="s">
        <v>1325</v>
      </c>
      <c r="H176" s="297" t="s">
        <v>1326</v>
      </c>
      <c r="I176" s="127" t="s">
        <v>19115</v>
      </c>
    </row>
    <row r="177" spans="1:9" ht="30">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30">
      <c r="A179" s="127" t="str">
        <f t="shared" si="8"/>
        <v>Smelter Look-upA4</v>
      </c>
      <c r="B179" s="127" t="s">
        <v>1329</v>
      </c>
      <c r="C179" s="127" t="s">
        <v>1335</v>
      </c>
      <c r="D179" s="127" t="s">
        <v>1336</v>
      </c>
      <c r="E179" s="278"/>
      <c r="F179" s="246" t="s">
        <v>1337</v>
      </c>
      <c r="G179" s="127" t="s">
        <v>1338</v>
      </c>
      <c r="H179" s="297" t="s">
        <v>1339</v>
      </c>
      <c r="I179" s="189" t="s">
        <v>19118</v>
      </c>
    </row>
    <row r="180" spans="1:9" ht="30">
      <c r="A180" s="127" t="str">
        <f t="shared" si="8"/>
        <v>Smelter Look-upB4</v>
      </c>
      <c r="B180" s="127" t="s">
        <v>1329</v>
      </c>
      <c r="C180" s="127" t="s">
        <v>785</v>
      </c>
      <c r="D180" s="127" t="s">
        <v>1340</v>
      </c>
      <c r="E180" s="294" t="s">
        <v>1341</v>
      </c>
      <c r="F180" s="291" t="s">
        <v>1342</v>
      </c>
      <c r="G180" s="127" t="s">
        <v>1343</v>
      </c>
      <c r="H180" s="297" t="s">
        <v>1344</v>
      </c>
      <c r="I180" s="189" t="s">
        <v>19119</v>
      </c>
    </row>
    <row r="181" spans="1:9" ht="30">
      <c r="A181" s="127" t="str">
        <f t="shared" si="8"/>
        <v>Smelter Look-up</v>
      </c>
      <c r="B181" s="127" t="s">
        <v>1329</v>
      </c>
      <c r="D181" s="127" t="s">
        <v>1345</v>
      </c>
      <c r="E181" s="278"/>
      <c r="F181" s="246" t="s">
        <v>1346</v>
      </c>
      <c r="G181" s="127" t="s">
        <v>1347</v>
      </c>
      <c r="H181" s="297" t="s">
        <v>1348</v>
      </c>
      <c r="I181" s="189" t="s">
        <v>19120</v>
      </c>
    </row>
    <row r="182" spans="1:9" ht="30">
      <c r="A182" s="127" t="str">
        <f t="shared" si="8"/>
        <v>Smelter Look-upC4</v>
      </c>
      <c r="B182" s="127" t="s">
        <v>1329</v>
      </c>
      <c r="C182" s="127" t="s">
        <v>900</v>
      </c>
      <c r="D182" s="127" t="s">
        <v>1349</v>
      </c>
      <c r="E182" s="278" t="s">
        <v>1350</v>
      </c>
      <c r="F182" s="246" t="s">
        <v>1351</v>
      </c>
      <c r="G182" s="127" t="s">
        <v>1352</v>
      </c>
      <c r="H182" s="297" t="s">
        <v>1353</v>
      </c>
      <c r="I182" s="189" t="s">
        <v>19121</v>
      </c>
    </row>
    <row r="183" spans="1:9" ht="30">
      <c r="A183" s="127" t="str">
        <f t="shared" si="8"/>
        <v>Smelter Look-upD4</v>
      </c>
      <c r="B183" s="127" t="s">
        <v>1329</v>
      </c>
      <c r="C183" s="127" t="s">
        <v>1354</v>
      </c>
      <c r="D183" s="127" t="s">
        <v>1355</v>
      </c>
      <c r="E183" s="278"/>
      <c r="F183" s="246" t="s">
        <v>1356</v>
      </c>
      <c r="G183" s="127" t="s">
        <v>1357</v>
      </c>
      <c r="H183" s="297" t="s">
        <v>1358</v>
      </c>
      <c r="I183" s="189" t="s">
        <v>19122</v>
      </c>
    </row>
    <row r="184" spans="1:9" ht="30">
      <c r="A184" s="127" t="str">
        <f t="shared" si="8"/>
        <v>Smelter Look-upE4</v>
      </c>
      <c r="B184" s="127" t="s">
        <v>1329</v>
      </c>
      <c r="C184" s="127" t="s">
        <v>1359</v>
      </c>
      <c r="D184" s="127" t="s">
        <v>1360</v>
      </c>
      <c r="E184" s="294" t="s">
        <v>1361</v>
      </c>
      <c r="F184" s="291" t="s">
        <v>1362</v>
      </c>
      <c r="G184" s="127" t="s">
        <v>1363</v>
      </c>
      <c r="H184" s="297" t="s">
        <v>1364</v>
      </c>
      <c r="I184" s="189" t="s">
        <v>19123</v>
      </c>
    </row>
    <row r="185" spans="1:9" ht="30">
      <c r="A185" s="127" t="str">
        <f t="shared" si="8"/>
        <v>Smelter Look-upF4</v>
      </c>
      <c r="B185" s="127" t="s">
        <v>1329</v>
      </c>
      <c r="C185" s="127" t="s">
        <v>1365</v>
      </c>
      <c r="D185" s="127" t="s">
        <v>1366</v>
      </c>
      <c r="E185" s="245" t="s">
        <v>1367</v>
      </c>
      <c r="F185" s="246" t="s">
        <v>1368</v>
      </c>
      <c r="G185" s="127" t="s">
        <v>1369</v>
      </c>
      <c r="H185" s="297" t="s">
        <v>1370</v>
      </c>
      <c r="I185" s="189" t="s">
        <v>19124</v>
      </c>
    </row>
    <row r="186" spans="1:9" ht="30">
      <c r="A186" s="127" t="str">
        <f t="shared" si="8"/>
        <v>Smelter Look-upG4</v>
      </c>
      <c r="B186" s="127" t="s">
        <v>1329</v>
      </c>
      <c r="C186" s="127" t="s">
        <v>1371</v>
      </c>
      <c r="D186" s="127" t="s">
        <v>1372</v>
      </c>
      <c r="E186" s="245" t="s">
        <v>1373</v>
      </c>
      <c r="F186" s="246" t="s">
        <v>1374</v>
      </c>
      <c r="G186" s="127" t="s">
        <v>1375</v>
      </c>
      <c r="H186" s="297" t="s">
        <v>1376</v>
      </c>
      <c r="I186" s="189" t="s">
        <v>19125</v>
      </c>
    </row>
    <row r="187" spans="1:9" ht="30">
      <c r="A187" s="127" t="str">
        <f t="shared" si="8"/>
        <v>Smelter Look-upH4</v>
      </c>
      <c r="B187" s="127" t="s">
        <v>1329</v>
      </c>
      <c r="C187" s="127" t="s">
        <v>1377</v>
      </c>
      <c r="D187" s="127" t="s">
        <v>1378</v>
      </c>
      <c r="E187" s="245" t="s">
        <v>1379</v>
      </c>
      <c r="F187" s="246" t="s">
        <v>1380</v>
      </c>
      <c r="G187" s="127" t="s">
        <v>1381</v>
      </c>
      <c r="H187" s="297" t="s">
        <v>1382</v>
      </c>
      <c r="I187" s="189" t="s">
        <v>19126</v>
      </c>
    </row>
    <row r="188" spans="1:9" ht="30">
      <c r="A188" s="127" t="str">
        <f t="shared" si="8"/>
        <v>Smelter Look-upI4</v>
      </c>
      <c r="B188" s="127" t="s">
        <v>1329</v>
      </c>
      <c r="C188" s="127" t="s">
        <v>1027</v>
      </c>
      <c r="D188" s="127" t="s">
        <v>1383</v>
      </c>
      <c r="E188" s="245" t="s">
        <v>1384</v>
      </c>
      <c r="F188" s="246" t="s">
        <v>1385</v>
      </c>
      <c r="G188" s="127" t="s">
        <v>1386</v>
      </c>
      <c r="H188" s="297" t="s">
        <v>1387</v>
      </c>
      <c r="I188" s="189" t="s">
        <v>19127</v>
      </c>
    </row>
    <row r="189" spans="1:9" ht="30">
      <c r="A189" s="127" t="s">
        <v>1388</v>
      </c>
      <c r="B189" s="127" t="s">
        <v>1389</v>
      </c>
      <c r="C189" s="127" t="s">
        <v>1335</v>
      </c>
      <c r="D189" s="127" t="s">
        <v>1390</v>
      </c>
      <c r="E189" s="245" t="s">
        <v>1391</v>
      </c>
      <c r="F189" s="246" t="s">
        <v>1392</v>
      </c>
      <c r="G189" s="127" t="s">
        <v>1393</v>
      </c>
      <c r="H189" s="297" t="s">
        <v>1394</v>
      </c>
      <c r="I189" s="189" t="s">
        <v>19128</v>
      </c>
    </row>
    <row r="190" spans="1:9" ht="30">
      <c r="A190" s="127" t="str">
        <f t="shared" si="8"/>
        <v>Smelter ListB4</v>
      </c>
      <c r="B190" s="127" t="s">
        <v>1389</v>
      </c>
      <c r="C190" s="127" t="s">
        <v>785</v>
      </c>
      <c r="D190" s="127" t="s">
        <v>1395</v>
      </c>
      <c r="E190" s="245" t="s">
        <v>1396</v>
      </c>
      <c r="F190" s="246" t="s">
        <v>1397</v>
      </c>
      <c r="G190" s="127" t="s">
        <v>1398</v>
      </c>
      <c r="H190" s="297" t="s">
        <v>1399</v>
      </c>
      <c r="I190" s="189" t="s">
        <v>19129</v>
      </c>
    </row>
    <row r="191" spans="1:9" ht="30">
      <c r="A191" s="127" t="str">
        <f t="shared" si="8"/>
        <v>Smelter ListC4</v>
      </c>
      <c r="B191" s="127" t="s">
        <v>1389</v>
      </c>
      <c r="C191" s="127" t="s">
        <v>900</v>
      </c>
      <c r="D191" s="127" t="s">
        <v>1340</v>
      </c>
      <c r="E191" s="294" t="s">
        <v>1341</v>
      </c>
      <c r="F191" s="291" t="s">
        <v>1342</v>
      </c>
      <c r="G191" s="127" t="s">
        <v>1343</v>
      </c>
      <c r="H191" s="297" t="s">
        <v>1344</v>
      </c>
      <c r="I191" s="189" t="s">
        <v>19119</v>
      </c>
    </row>
    <row r="192" spans="1:9" ht="30">
      <c r="A192" s="127" t="str">
        <f t="shared" si="8"/>
        <v>Smelter ListD4</v>
      </c>
      <c r="B192" s="127" t="s">
        <v>1389</v>
      </c>
      <c r="C192" s="127" t="s">
        <v>1354</v>
      </c>
      <c r="D192" s="279" t="s">
        <v>1400</v>
      </c>
      <c r="E192" s="294" t="s">
        <v>1401</v>
      </c>
      <c r="F192" s="291" t="s">
        <v>1402</v>
      </c>
      <c r="G192" s="279" t="s">
        <v>1403</v>
      </c>
      <c r="H192" s="297" t="s">
        <v>1404</v>
      </c>
      <c r="I192" s="189" t="s">
        <v>19130</v>
      </c>
    </row>
    <row r="193" spans="1:9" ht="30">
      <c r="A193" s="127" t="str">
        <f t="shared" si="8"/>
        <v>Smelter ListE4</v>
      </c>
      <c r="B193" s="127" t="s">
        <v>1389</v>
      </c>
      <c r="C193" s="127" t="s">
        <v>1359</v>
      </c>
      <c r="D193" s="127" t="s">
        <v>1405</v>
      </c>
      <c r="E193" s="245" t="s">
        <v>1406</v>
      </c>
      <c r="F193" s="246" t="s">
        <v>1407</v>
      </c>
      <c r="G193" s="127" t="s">
        <v>1408</v>
      </c>
      <c r="H193" s="297" t="s">
        <v>1409</v>
      </c>
      <c r="I193" s="189" t="s">
        <v>19131</v>
      </c>
    </row>
    <row r="194" spans="1:9" ht="30">
      <c r="A194" s="127" t="str">
        <f t="shared" si="8"/>
        <v>Smelter ListH4</v>
      </c>
      <c r="B194" s="127" t="s">
        <v>1389</v>
      </c>
      <c r="C194" s="127" t="s">
        <v>1377</v>
      </c>
      <c r="D194" s="127" t="s">
        <v>1372</v>
      </c>
      <c r="E194" s="245" t="s">
        <v>1373</v>
      </c>
      <c r="F194" s="246" t="s">
        <v>1374</v>
      </c>
      <c r="G194" s="127" t="s">
        <v>1375</v>
      </c>
      <c r="H194" s="297" t="s">
        <v>1376</v>
      </c>
      <c r="I194" s="189" t="s">
        <v>19125</v>
      </c>
    </row>
    <row r="195" spans="1:9" ht="15">
      <c r="A195" s="127" t="str">
        <f t="shared" si="8"/>
        <v>Smelter ListI4</v>
      </c>
      <c r="B195" s="127" t="s">
        <v>1389</v>
      </c>
      <c r="C195" s="127" t="s">
        <v>1027</v>
      </c>
      <c r="D195" s="127" t="s">
        <v>1378</v>
      </c>
      <c r="E195" s="245" t="s">
        <v>1379</v>
      </c>
      <c r="F195" s="246" t="s">
        <v>1380</v>
      </c>
      <c r="G195" s="127" t="s">
        <v>1381</v>
      </c>
      <c r="H195" s="297" t="s">
        <v>1382</v>
      </c>
      <c r="I195" s="189" t="s">
        <v>19126</v>
      </c>
    </row>
    <row r="196" spans="1:9" ht="15">
      <c r="A196" s="127" t="str">
        <f t="shared" si="8"/>
        <v>Smelter ListJ4</v>
      </c>
      <c r="B196" s="127" t="s">
        <v>1389</v>
      </c>
      <c r="C196" s="127" t="s">
        <v>1410</v>
      </c>
      <c r="D196" s="127" t="s">
        <v>1383</v>
      </c>
      <c r="E196" s="245" t="s">
        <v>1384</v>
      </c>
      <c r="F196" s="246" t="s">
        <v>1385</v>
      </c>
      <c r="G196" s="127" t="s">
        <v>1386</v>
      </c>
      <c r="H196" s="297" t="s">
        <v>1387</v>
      </c>
      <c r="I196" s="189" t="s">
        <v>19127</v>
      </c>
    </row>
    <row r="197" spans="1:9" ht="30">
      <c r="A197" s="127" t="str">
        <f t="shared" si="8"/>
        <v>Smelter ListK4</v>
      </c>
      <c r="B197" s="127" t="s">
        <v>1389</v>
      </c>
      <c r="C197" s="127" t="s">
        <v>1411</v>
      </c>
      <c r="D197" s="127" t="s">
        <v>1412</v>
      </c>
      <c r="E197" s="245" t="s">
        <v>1413</v>
      </c>
      <c r="F197" s="246" t="s">
        <v>1414</v>
      </c>
      <c r="G197" s="127" t="s">
        <v>1415</v>
      </c>
      <c r="H197" s="297" t="s">
        <v>1416</v>
      </c>
      <c r="I197" s="189" t="s">
        <v>19132</v>
      </c>
    </row>
    <row r="198" spans="1:9" ht="15">
      <c r="A198" s="127" t="str">
        <f t="shared" si="8"/>
        <v>Smelter ListL4</v>
      </c>
      <c r="B198" s="127" t="s">
        <v>1389</v>
      </c>
      <c r="C198" s="127" t="s">
        <v>1417</v>
      </c>
      <c r="D198" s="127" t="s">
        <v>1418</v>
      </c>
      <c r="E198" s="245" t="s">
        <v>1419</v>
      </c>
      <c r="F198" s="246" t="s">
        <v>1420</v>
      </c>
      <c r="G198" s="127" t="s">
        <v>1421</v>
      </c>
      <c r="H198" s="297" t="s">
        <v>1422</v>
      </c>
      <c r="I198" s="189" t="s">
        <v>19133</v>
      </c>
    </row>
    <row r="199" spans="1:9" ht="30">
      <c r="A199" s="127" t="str">
        <f t="shared" si="8"/>
        <v>Smelter ListM4</v>
      </c>
      <c r="B199" s="127" t="s">
        <v>1389</v>
      </c>
      <c r="C199" s="127" t="s">
        <v>1423</v>
      </c>
      <c r="D199" s="127" t="s">
        <v>1424</v>
      </c>
      <c r="E199" s="245" t="s">
        <v>1425</v>
      </c>
      <c r="F199" s="246" t="s">
        <v>1426</v>
      </c>
      <c r="G199" s="127" t="s">
        <v>1427</v>
      </c>
      <c r="H199" s="297" t="s">
        <v>1428</v>
      </c>
      <c r="I199" s="189" t="s">
        <v>19134</v>
      </c>
    </row>
    <row r="200" spans="1:9" ht="30">
      <c r="A200" s="127" t="str">
        <f t="shared" si="8"/>
        <v>Smelter ListN4</v>
      </c>
      <c r="B200" s="127" t="s">
        <v>1389</v>
      </c>
      <c r="C200" s="127" t="s">
        <v>1429</v>
      </c>
      <c r="D200" s="127" t="s">
        <v>1430</v>
      </c>
      <c r="E200" s="245" t="s">
        <v>1431</v>
      </c>
      <c r="F200" s="246" t="s">
        <v>1432</v>
      </c>
      <c r="G200" s="127" t="s">
        <v>1433</v>
      </c>
      <c r="H200" s="297" t="s">
        <v>1434</v>
      </c>
      <c r="I200" s="127" t="s">
        <v>19135</v>
      </c>
    </row>
    <row r="201" spans="1:9" ht="45">
      <c r="A201" s="127" t="str">
        <f t="shared" si="8"/>
        <v>Smelter ListO4</v>
      </c>
      <c r="B201" s="127" t="s">
        <v>1389</v>
      </c>
      <c r="C201" s="127" t="s">
        <v>1435</v>
      </c>
      <c r="D201" s="127" t="s">
        <v>1436</v>
      </c>
      <c r="E201" s="245" t="s">
        <v>1437</v>
      </c>
      <c r="F201" s="246" t="s">
        <v>1438</v>
      </c>
      <c r="G201" s="127" t="s">
        <v>1439</v>
      </c>
      <c r="H201" s="297" t="s">
        <v>1440</v>
      </c>
      <c r="I201" s="127" t="s">
        <v>19136</v>
      </c>
    </row>
    <row r="202" spans="1:9" ht="30">
      <c r="A202" s="127" t="str">
        <f t="shared" si="8"/>
        <v>Smelter ListP4</v>
      </c>
      <c r="B202" s="127" t="s">
        <v>1389</v>
      </c>
      <c r="C202" s="127" t="s">
        <v>1441</v>
      </c>
      <c r="D202" s="127" t="s">
        <v>1442</v>
      </c>
      <c r="E202" s="245" t="s">
        <v>1443</v>
      </c>
      <c r="F202" s="246" t="s">
        <v>1444</v>
      </c>
      <c r="G202" s="127" t="s">
        <v>1445</v>
      </c>
      <c r="H202" s="297" t="s">
        <v>1446</v>
      </c>
      <c r="I202" s="127" t="s">
        <v>19137</v>
      </c>
    </row>
    <row r="203" spans="1:9" ht="30">
      <c r="A203" s="127" t="str">
        <f t="shared" si="8"/>
        <v>Smelter ListQ4</v>
      </c>
      <c r="B203" s="127" t="s">
        <v>1389</v>
      </c>
      <c r="C203" s="127" t="s">
        <v>1447</v>
      </c>
      <c r="D203" s="127" t="s">
        <v>1247</v>
      </c>
      <c r="E203" s="245" t="s">
        <v>1248</v>
      </c>
      <c r="F203" s="246" t="s">
        <v>1249</v>
      </c>
      <c r="G203" s="127" t="s">
        <v>1250</v>
      </c>
      <c r="H203" s="297" t="s">
        <v>1251</v>
      </c>
      <c r="I203" s="127" t="s">
        <v>19104</v>
      </c>
    </row>
    <row r="204" spans="1:9" ht="30">
      <c r="A204" s="127" t="str">
        <f t="shared" si="8"/>
        <v>Smelter ListJ2</v>
      </c>
      <c r="B204" s="127" t="s">
        <v>1389</v>
      </c>
      <c r="C204" s="127" t="s">
        <v>1448</v>
      </c>
      <c r="D204" s="127" t="s">
        <v>1449</v>
      </c>
      <c r="E204" s="245" t="s">
        <v>1450</v>
      </c>
      <c r="F204" s="246" t="s">
        <v>1451</v>
      </c>
      <c r="G204" s="127" t="s">
        <v>1452</v>
      </c>
      <c r="H204" s="297" t="s">
        <v>1453</v>
      </c>
      <c r="I204" s="127" t="s">
        <v>19138</v>
      </c>
    </row>
    <row r="205" spans="1:9" ht="30">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ht="15">
      <c r="A207" s="127" t="str">
        <f t="shared" si="8"/>
        <v>Smelter ListF4</v>
      </c>
      <c r="B207" s="127" t="s">
        <v>1389</v>
      </c>
      <c r="C207" s="127" t="s">
        <v>1365</v>
      </c>
      <c r="D207" s="127" t="s">
        <v>1464</v>
      </c>
      <c r="E207" s="245" t="s">
        <v>1465</v>
      </c>
      <c r="F207" s="246" t="s">
        <v>885</v>
      </c>
      <c r="G207" s="127" t="s">
        <v>1466</v>
      </c>
      <c r="H207" s="297" t="s">
        <v>1467</v>
      </c>
      <c r="I207" s="127" t="s">
        <v>19141</v>
      </c>
    </row>
    <row r="208" spans="1:9" ht="30">
      <c r="A208" s="127" t="str">
        <f t="shared" si="8"/>
        <v>Smelter ListG4</v>
      </c>
      <c r="B208" s="127" t="s">
        <v>1389</v>
      </c>
      <c r="C208" s="127" t="s">
        <v>1371</v>
      </c>
      <c r="D208" s="127" t="s">
        <v>1366</v>
      </c>
      <c r="E208" s="245" t="s">
        <v>1367</v>
      </c>
      <c r="F208" s="246" t="s">
        <v>1368</v>
      </c>
      <c r="G208" s="127" t="s">
        <v>1468</v>
      </c>
      <c r="H208" s="297" t="s">
        <v>1370</v>
      </c>
      <c r="I208" s="127" t="s">
        <v>19124</v>
      </c>
    </row>
    <row r="209" spans="1:9" ht="30">
      <c r="A209" s="127" t="str">
        <f t="shared" si="8"/>
        <v>Smelter ListAH5</v>
      </c>
      <c r="B209" s="127" t="s">
        <v>1389</v>
      </c>
      <c r="C209" s="127" t="s">
        <v>1469</v>
      </c>
      <c r="D209" s="127" t="s">
        <v>25</v>
      </c>
      <c r="E209" s="245" t="s">
        <v>1275</v>
      </c>
      <c r="F209" s="246" t="s">
        <v>1276</v>
      </c>
      <c r="G209" s="127" t="s">
        <v>1277</v>
      </c>
      <c r="H209" s="297" t="s">
        <v>1278</v>
      </c>
      <c r="I209" s="127" t="s">
        <v>19107</v>
      </c>
    </row>
    <row r="210" spans="1:9" ht="30">
      <c r="A210" s="127" t="str">
        <f t="shared" si="8"/>
        <v>Smelter ListAH6</v>
      </c>
      <c r="B210" s="127" t="s">
        <v>1389</v>
      </c>
      <c r="C210" s="127" t="s">
        <v>1470</v>
      </c>
      <c r="D210" s="127" t="s">
        <v>22</v>
      </c>
      <c r="E210" s="245" t="s">
        <v>1280</v>
      </c>
      <c r="F210" s="246" t="s">
        <v>1281</v>
      </c>
      <c r="G210" s="127" t="s">
        <v>1282</v>
      </c>
      <c r="H210" s="297" t="s">
        <v>22</v>
      </c>
      <c r="I210" s="127" t="s">
        <v>19108</v>
      </c>
    </row>
    <row r="211" spans="1:9" ht="30">
      <c r="A211" s="127" t="str">
        <f t="shared" si="8"/>
        <v>Smelter ListAH7</v>
      </c>
      <c r="B211" s="127" t="s">
        <v>1389</v>
      </c>
      <c r="C211" s="127" t="s">
        <v>1471</v>
      </c>
      <c r="D211" s="127" t="s">
        <v>26</v>
      </c>
      <c r="E211" s="245" t="s">
        <v>1284</v>
      </c>
      <c r="F211" s="246" t="s">
        <v>1285</v>
      </c>
      <c r="G211" s="127" t="s">
        <v>1286</v>
      </c>
      <c r="H211" s="297" t="s">
        <v>1287</v>
      </c>
      <c r="I211" s="127" t="s">
        <v>19109</v>
      </c>
    </row>
    <row r="212" spans="1:9" ht="45">
      <c r="A212" s="127" t="str">
        <f t="shared" si="8"/>
        <v>CheckerA1</v>
      </c>
      <c r="B212" s="127" t="s">
        <v>1472</v>
      </c>
      <c r="C212" s="127" t="s">
        <v>381</v>
      </c>
      <c r="D212" s="127" t="s">
        <v>1473</v>
      </c>
      <c r="E212" s="245" t="s">
        <v>1474</v>
      </c>
      <c r="F212" s="246" t="s">
        <v>1475</v>
      </c>
      <c r="G212" s="127" t="s">
        <v>1476</v>
      </c>
      <c r="H212" s="297" t="s">
        <v>1477</v>
      </c>
      <c r="I212" s="127" t="s">
        <v>19142</v>
      </c>
    </row>
    <row r="213" spans="1:9" ht="15">
      <c r="A213" s="127" t="str">
        <f t="shared" si="8"/>
        <v>CheckerD1</v>
      </c>
      <c r="B213" s="127" t="s">
        <v>1472</v>
      </c>
      <c r="C213" s="127" t="s">
        <v>1478</v>
      </c>
      <c r="D213" s="127" t="s">
        <v>1479</v>
      </c>
      <c r="E213" s="245" t="s">
        <v>1480</v>
      </c>
      <c r="F213" s="246" t="s">
        <v>1481</v>
      </c>
      <c r="G213" s="127" t="s">
        <v>1482</v>
      </c>
      <c r="H213" s="297" t="s">
        <v>1483</v>
      </c>
      <c r="I213" s="127" t="s">
        <v>19143</v>
      </c>
    </row>
    <row r="214" spans="1:9" ht="15">
      <c r="A214" s="127" t="str">
        <f t="shared" si="8"/>
        <v>CheckerA3</v>
      </c>
      <c r="B214" s="127" t="s">
        <v>1472</v>
      </c>
      <c r="C214" s="127" t="s">
        <v>390</v>
      </c>
      <c r="D214" s="127" t="s">
        <v>1484</v>
      </c>
      <c r="E214" s="245" t="s">
        <v>1485</v>
      </c>
      <c r="F214" s="246" t="s">
        <v>1486</v>
      </c>
      <c r="G214" s="127" t="s">
        <v>1487</v>
      </c>
      <c r="H214" s="297" t="s">
        <v>1488</v>
      </c>
      <c r="I214" s="127" t="s">
        <v>19144</v>
      </c>
    </row>
    <row r="215" spans="1:9" ht="15">
      <c r="A215" s="127" t="str">
        <f t="shared" si="8"/>
        <v>CheckerB3</v>
      </c>
      <c r="B215" s="127" t="s">
        <v>1472</v>
      </c>
      <c r="C215" s="127" t="s">
        <v>779</v>
      </c>
      <c r="D215" s="127" t="s">
        <v>1489</v>
      </c>
      <c r="E215" s="245" t="s">
        <v>1490</v>
      </c>
      <c r="F215" s="246" t="s">
        <v>1238</v>
      </c>
      <c r="G215" s="127" t="s">
        <v>1491</v>
      </c>
      <c r="H215" s="297" t="s">
        <v>1492</v>
      </c>
      <c r="I215" s="127" t="s">
        <v>19145</v>
      </c>
    </row>
    <row r="216" spans="1:9" ht="15">
      <c r="A216" s="127" t="str">
        <f t="shared" si="8"/>
        <v>CheckerC3</v>
      </c>
      <c r="B216" s="127" t="s">
        <v>1472</v>
      </c>
      <c r="C216" s="127" t="s">
        <v>894</v>
      </c>
      <c r="D216" s="127" t="s">
        <v>1493</v>
      </c>
      <c r="E216" s="245" t="s">
        <v>1494</v>
      </c>
      <c r="F216" s="246" t="s">
        <v>1495</v>
      </c>
      <c r="G216" s="127" t="s">
        <v>1496</v>
      </c>
      <c r="H216" s="297" t="s">
        <v>1497</v>
      </c>
      <c r="I216" s="127" t="s">
        <v>19146</v>
      </c>
    </row>
    <row r="217" spans="1:9" ht="15">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30">
      <c r="A223" s="127" t="str">
        <f t="shared" si="8"/>
        <v>CheckerJ4</v>
      </c>
      <c r="B223" s="127" t="s">
        <v>1472</v>
      </c>
      <c r="C223" s="127" t="s">
        <v>1410</v>
      </c>
      <c r="D223" s="127" t="s">
        <v>1521</v>
      </c>
      <c r="E223" s="245" t="s">
        <v>1522</v>
      </c>
      <c r="F223" s="246" t="s">
        <v>1523</v>
      </c>
      <c r="G223" s="127" t="s">
        <v>1524</v>
      </c>
      <c r="H223" s="297" t="s">
        <v>1525</v>
      </c>
      <c r="I223" s="127" t="s">
        <v>19150</v>
      </c>
    </row>
    <row r="224" spans="1:9" ht="30">
      <c r="A224" s="127" t="str">
        <f t="shared" si="8"/>
        <v>CheckerJ5</v>
      </c>
      <c r="B224" s="127" t="s">
        <v>1472</v>
      </c>
      <c r="C224" s="127" t="s">
        <v>1526</v>
      </c>
      <c r="D224" s="127" t="s">
        <v>1527</v>
      </c>
      <c r="E224" s="245" t="s">
        <v>1528</v>
      </c>
      <c r="F224" s="246" t="s">
        <v>1529</v>
      </c>
      <c r="G224" s="127" t="s">
        <v>1530</v>
      </c>
      <c r="H224" s="297" t="s">
        <v>1531</v>
      </c>
      <c r="I224" s="127" t="s">
        <v>19151</v>
      </c>
    </row>
    <row r="225" spans="1:9" ht="30">
      <c r="A225" s="127" t="str">
        <f t="shared" si="8"/>
        <v>CheckerJ6</v>
      </c>
      <c r="B225" s="127" t="s">
        <v>1472</v>
      </c>
      <c r="C225" s="127" t="s">
        <v>1532</v>
      </c>
      <c r="D225" s="127" t="s">
        <v>1533</v>
      </c>
      <c r="E225" s="245" t="s">
        <v>1534</v>
      </c>
      <c r="F225" s="246" t="s">
        <v>1535</v>
      </c>
      <c r="G225" s="127" t="s">
        <v>1536</v>
      </c>
      <c r="H225" s="297" t="s">
        <v>1537</v>
      </c>
      <c r="I225" s="127" t="s">
        <v>19152</v>
      </c>
    </row>
    <row r="226" spans="1:9" ht="30">
      <c r="A226" s="127" t="str">
        <f t="shared" si="8"/>
        <v>CheckerJ7</v>
      </c>
      <c r="B226" s="127" t="s">
        <v>1472</v>
      </c>
      <c r="C226" s="127" t="s">
        <v>1538</v>
      </c>
      <c r="D226" s="127" t="s">
        <v>1539</v>
      </c>
      <c r="E226" s="245" t="s">
        <v>1540</v>
      </c>
      <c r="F226" s="246" t="s">
        <v>1541</v>
      </c>
      <c r="G226" s="127" t="s">
        <v>1542</v>
      </c>
      <c r="H226" s="297" t="s">
        <v>1543</v>
      </c>
      <c r="I226" s="127" t="s">
        <v>19153</v>
      </c>
    </row>
    <row r="227" spans="1:9" ht="30">
      <c r="A227" s="127" t="str">
        <f t="shared" si="8"/>
        <v>CheckerJ8</v>
      </c>
      <c r="B227" s="127" t="s">
        <v>1472</v>
      </c>
      <c r="C227" s="127" t="s">
        <v>1544</v>
      </c>
      <c r="D227" s="127" t="s">
        <v>1545</v>
      </c>
      <c r="E227" s="245" t="s">
        <v>1546</v>
      </c>
      <c r="F227" s="246" t="s">
        <v>1547</v>
      </c>
      <c r="G227" s="127" t="s">
        <v>1548</v>
      </c>
      <c r="H227" s="297" t="s">
        <v>1549</v>
      </c>
      <c r="I227" s="127" t="s">
        <v>19154</v>
      </c>
    </row>
    <row r="228" spans="1:9" ht="30">
      <c r="A228" s="127" t="str">
        <f t="shared" si="8"/>
        <v>CheckerJ9</v>
      </c>
      <c r="B228" s="127" t="s">
        <v>1472</v>
      </c>
      <c r="C228" s="127" t="s">
        <v>1550</v>
      </c>
      <c r="D228" s="127" t="s">
        <v>1551</v>
      </c>
      <c r="E228" s="245" t="s">
        <v>1552</v>
      </c>
      <c r="F228" s="246" t="s">
        <v>1553</v>
      </c>
      <c r="G228" s="127" t="s">
        <v>1554</v>
      </c>
      <c r="H228" s="297" t="s">
        <v>1555</v>
      </c>
      <c r="I228" s="127" t="s">
        <v>19155</v>
      </c>
    </row>
    <row r="229" spans="1:9" ht="45">
      <c r="A229" s="127" t="str">
        <f t="shared" si="8"/>
        <v>CheckerJ10</v>
      </c>
      <c r="B229" s="127" t="s">
        <v>1472</v>
      </c>
      <c r="C229" s="127" t="s">
        <v>1556</v>
      </c>
      <c r="D229" s="127" t="s">
        <v>1557</v>
      </c>
      <c r="E229" s="245" t="s">
        <v>1558</v>
      </c>
      <c r="F229" s="246" t="s">
        <v>1559</v>
      </c>
      <c r="G229" s="257" t="s">
        <v>1560</v>
      </c>
      <c r="H229" s="297" t="s">
        <v>1561</v>
      </c>
      <c r="I229" s="127" t="s">
        <v>19156</v>
      </c>
    </row>
    <row r="230" spans="1:9" ht="45">
      <c r="A230" s="127" t="str">
        <f t="shared" si="8"/>
        <v>CheckerJ11</v>
      </c>
      <c r="B230" s="127" t="s">
        <v>1472</v>
      </c>
      <c r="C230" s="127" t="s">
        <v>1562</v>
      </c>
      <c r="D230" s="127" t="s">
        <v>1563</v>
      </c>
      <c r="E230" s="245" t="s">
        <v>1564</v>
      </c>
      <c r="F230" s="246" t="s">
        <v>1565</v>
      </c>
      <c r="G230" s="257" t="s">
        <v>1566</v>
      </c>
      <c r="H230" s="297" t="s">
        <v>1567</v>
      </c>
      <c r="I230" s="127" t="s">
        <v>19157</v>
      </c>
    </row>
    <row r="231" spans="1:9" ht="45">
      <c r="A231" s="127" t="str">
        <f t="shared" si="8"/>
        <v>CheckerJ12</v>
      </c>
      <c r="B231" s="127" t="s">
        <v>1472</v>
      </c>
      <c r="C231" s="127" t="s">
        <v>1568</v>
      </c>
      <c r="D231" s="127" t="s">
        <v>1569</v>
      </c>
      <c r="E231" s="245" t="s">
        <v>1570</v>
      </c>
      <c r="F231" s="246" t="s">
        <v>1571</v>
      </c>
      <c r="G231" s="257" t="s">
        <v>1572</v>
      </c>
      <c r="H231" s="297" t="s">
        <v>1573</v>
      </c>
      <c r="I231" s="127" t="s">
        <v>19159</v>
      </c>
    </row>
    <row r="232" spans="1:9" ht="30">
      <c r="A232" s="127" t="str">
        <f t="shared" si="8"/>
        <v>CheckerJ13</v>
      </c>
      <c r="B232" s="127" t="s">
        <v>1472</v>
      </c>
      <c r="C232" s="127" t="s">
        <v>1574</v>
      </c>
      <c r="D232" s="127" t="s">
        <v>1575</v>
      </c>
      <c r="E232" s="245" t="s">
        <v>1576</v>
      </c>
      <c r="F232" s="246" t="s">
        <v>1577</v>
      </c>
      <c r="G232" s="127" t="s">
        <v>1578</v>
      </c>
      <c r="H232" s="297" t="s">
        <v>1579</v>
      </c>
      <c r="I232" s="127" t="s">
        <v>19158</v>
      </c>
    </row>
    <row r="233" spans="1:9" ht="45">
      <c r="A233" s="127" t="str">
        <f t="shared" si="8"/>
        <v>CheckerJ15</v>
      </c>
      <c r="B233" s="127" t="s">
        <v>1472</v>
      </c>
      <c r="C233" s="127" t="s">
        <v>1580</v>
      </c>
      <c r="D233" s="251" t="s">
        <v>1581</v>
      </c>
      <c r="E233" s="252" t="s">
        <v>1582</v>
      </c>
      <c r="F233" s="259" t="s">
        <v>1583</v>
      </c>
      <c r="G233" s="257" t="s">
        <v>1584</v>
      </c>
      <c r="H233" s="297" t="s">
        <v>1585</v>
      </c>
      <c r="I233" s="127" t="s">
        <v>19160</v>
      </c>
    </row>
    <row r="234" spans="1:9" ht="45">
      <c r="A234" s="127" t="str">
        <f t="shared" si="8"/>
        <v>CheckerJ16</v>
      </c>
      <c r="B234" s="127" t="s">
        <v>1472</v>
      </c>
      <c r="C234" s="127" t="s">
        <v>1586</v>
      </c>
      <c r="D234" s="251" t="s">
        <v>1587</v>
      </c>
      <c r="E234" s="252" t="s">
        <v>1588</v>
      </c>
      <c r="F234" s="259" t="s">
        <v>1589</v>
      </c>
      <c r="G234" s="258" t="s">
        <v>1590</v>
      </c>
      <c r="H234" s="297" t="s">
        <v>1591</v>
      </c>
      <c r="I234" s="127" t="s">
        <v>19161</v>
      </c>
    </row>
    <row r="235" spans="1:9" ht="15">
      <c r="A235" s="127" t="str">
        <f t="shared" si="8"/>
        <v>CheckerJ17</v>
      </c>
      <c r="B235" s="127" t="s">
        <v>1472</v>
      </c>
      <c r="C235" s="127" t="s">
        <v>1592</v>
      </c>
      <c r="E235" s="249"/>
      <c r="G235"/>
      <c r="H235" s="297"/>
      <c r="I235" s="127"/>
    </row>
    <row r="236" spans="1:9" ht="15">
      <c r="A236" s="127" t="str">
        <f t="shared" si="8"/>
        <v>CheckerJ18</v>
      </c>
      <c r="B236" s="127" t="s">
        <v>1472</v>
      </c>
      <c r="C236" s="127" t="s">
        <v>1593</v>
      </c>
      <c r="E236" s="249"/>
      <c r="G236"/>
      <c r="H236" s="297"/>
      <c r="I236" s="127"/>
    </row>
    <row r="237" spans="1:9" ht="60">
      <c r="A237" s="127" t="str">
        <f t="shared" si="8"/>
        <v>CheckerJ20</v>
      </c>
      <c r="B237" s="127" t="s">
        <v>1472</v>
      </c>
      <c r="C237" s="127" t="s">
        <v>1594</v>
      </c>
      <c r="D237" s="251" t="s">
        <v>1595</v>
      </c>
      <c r="E237" s="252" t="s">
        <v>1596</v>
      </c>
      <c r="F237" s="259" t="s">
        <v>1597</v>
      </c>
      <c r="G237" s="264" t="s">
        <v>1598</v>
      </c>
      <c r="H237" s="297" t="s">
        <v>1599</v>
      </c>
      <c r="I237" s="127" t="s">
        <v>19162</v>
      </c>
    </row>
    <row r="238" spans="1:9" ht="60">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ht="15">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60">
      <c r="A242" s="127" t="str">
        <f t="shared" si="9"/>
        <v>CheckerJ28</v>
      </c>
      <c r="B242" s="127" t="s">
        <v>1472</v>
      </c>
      <c r="C242" s="127" t="s">
        <v>1618</v>
      </c>
      <c r="D242" s="251" t="s">
        <v>1619</v>
      </c>
      <c r="E242" s="252" t="s">
        <v>1620</v>
      </c>
      <c r="F242" s="259" t="s">
        <v>1621</v>
      </c>
      <c r="G242" s="257" t="s">
        <v>1622</v>
      </c>
      <c r="H242" s="297" t="s">
        <v>1623</v>
      </c>
      <c r="I242" s="127" t="s">
        <v>19165</v>
      </c>
    </row>
    <row r="243" spans="1:9" ht="60">
      <c r="A243" s="127" t="str">
        <f t="shared" si="9"/>
        <v>CheckerJ29</v>
      </c>
      <c r="B243" s="127" t="s">
        <v>1472</v>
      </c>
      <c r="C243" s="127" t="s">
        <v>1624</v>
      </c>
      <c r="D243" s="251" t="s">
        <v>1625</v>
      </c>
      <c r="E243" s="252" t="s">
        <v>1626</v>
      </c>
      <c r="F243" s="259" t="s">
        <v>1627</v>
      </c>
      <c r="G243" s="257" t="s">
        <v>1628</v>
      </c>
      <c r="H243" s="297" t="s">
        <v>1629</v>
      </c>
      <c r="I243" s="127" t="s">
        <v>19166</v>
      </c>
    </row>
    <row r="244" spans="1:9" ht="15">
      <c r="A244" s="127" t="str">
        <f t="shared" si="9"/>
        <v>CheckerJ27</v>
      </c>
      <c r="B244" s="127" t="s">
        <v>1472</v>
      </c>
      <c r="C244" s="127" t="s">
        <v>1630</v>
      </c>
      <c r="G244"/>
      <c r="H244" s="297"/>
      <c r="I244" s="127"/>
    </row>
    <row r="245" spans="1:9" ht="15">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ht="15">
      <c r="A248" s="127" t="str">
        <f t="shared" si="9"/>
        <v>CheckerJ32</v>
      </c>
      <c r="B248" s="127" t="s">
        <v>1472</v>
      </c>
      <c r="C248" s="127" t="s">
        <v>1643</v>
      </c>
      <c r="G248"/>
      <c r="H248" s="297"/>
      <c r="I248" s="127"/>
    </row>
    <row r="249" spans="1:9" ht="15">
      <c r="A249" s="127" t="str">
        <f t="shared" si="9"/>
        <v>CheckerJ33</v>
      </c>
      <c r="B249" s="127" t="s">
        <v>1472</v>
      </c>
      <c r="C249" s="127" t="s">
        <v>1631</v>
      </c>
      <c r="G249"/>
      <c r="H249" s="297"/>
      <c r="I249" s="127"/>
    </row>
    <row r="250" spans="1:9" ht="60">
      <c r="A250" s="127" t="str">
        <f t="shared" si="9"/>
        <v>CheckerJ38</v>
      </c>
      <c r="B250" s="127" t="s">
        <v>1472</v>
      </c>
      <c r="C250" s="127" t="s">
        <v>1644</v>
      </c>
      <c r="D250" s="127" t="s">
        <v>1645</v>
      </c>
      <c r="E250" s="245" t="s">
        <v>1646</v>
      </c>
      <c r="F250" s="246" t="s">
        <v>1647</v>
      </c>
      <c r="G250" s="257" t="s">
        <v>1648</v>
      </c>
      <c r="H250" s="297" t="s">
        <v>1649</v>
      </c>
      <c r="I250" s="127" t="s">
        <v>19171</v>
      </c>
    </row>
    <row r="251" spans="1:9" ht="60">
      <c r="A251" s="127" t="str">
        <f t="shared" si="9"/>
        <v>CheckerJ39</v>
      </c>
      <c r="B251" s="127" t="s">
        <v>1472</v>
      </c>
      <c r="C251" s="127" t="s">
        <v>1650</v>
      </c>
      <c r="D251" s="127" t="s">
        <v>1651</v>
      </c>
      <c r="E251" s="245" t="s">
        <v>1652</v>
      </c>
      <c r="F251" s="246" t="s">
        <v>1653</v>
      </c>
      <c r="G251" s="257" t="s">
        <v>1654</v>
      </c>
      <c r="H251" s="297" t="s">
        <v>1655</v>
      </c>
      <c r="I251" s="127" t="s">
        <v>19172</v>
      </c>
    </row>
    <row r="252" spans="1:9" ht="15">
      <c r="A252" s="127" t="str">
        <f t="shared" si="9"/>
        <v>CheckerJ37</v>
      </c>
      <c r="B252" s="127" t="s">
        <v>1472</v>
      </c>
      <c r="C252" s="127" t="s">
        <v>1656</v>
      </c>
      <c r="G252"/>
      <c r="H252" s="297"/>
    </row>
    <row r="253" spans="1:9" ht="15">
      <c r="A253" s="127" t="str">
        <f t="shared" si="9"/>
        <v>CheckerJ38</v>
      </c>
      <c r="B253" s="127" t="s">
        <v>1472</v>
      </c>
      <c r="C253" s="127" t="s">
        <v>1644</v>
      </c>
      <c r="G253"/>
      <c r="H253" s="297"/>
    </row>
    <row r="254" spans="1:9" ht="45">
      <c r="A254" s="127" t="str">
        <f t="shared" si="9"/>
        <v>CheckerJ43</v>
      </c>
      <c r="B254" s="127" t="s">
        <v>1472</v>
      </c>
      <c r="C254" s="127" t="s">
        <v>1657</v>
      </c>
      <c r="D254" s="251" t="s">
        <v>1658</v>
      </c>
      <c r="E254" s="252" t="s">
        <v>1659</v>
      </c>
      <c r="F254" s="259" t="s">
        <v>1660</v>
      </c>
      <c r="G254" s="264" t="s">
        <v>1661</v>
      </c>
      <c r="H254" s="297" t="s">
        <v>1662</v>
      </c>
      <c r="I254" s="127" t="s">
        <v>19174</v>
      </c>
    </row>
    <row r="255" spans="1:9" ht="45">
      <c r="A255" s="127" t="str">
        <f t="shared" si="9"/>
        <v>CheckerJ44</v>
      </c>
      <c r="B255" s="127" t="s">
        <v>1472</v>
      </c>
      <c r="C255" s="127" t="s">
        <v>1663</v>
      </c>
      <c r="D255" s="251" t="s">
        <v>1664</v>
      </c>
      <c r="E255" s="252" t="s">
        <v>1665</v>
      </c>
      <c r="F255" s="259" t="s">
        <v>1666</v>
      </c>
      <c r="G255" s="264" t="s">
        <v>1667</v>
      </c>
      <c r="H255" s="297" t="s">
        <v>1668</v>
      </c>
      <c r="I255" s="127" t="s">
        <v>19173</v>
      </c>
    </row>
    <row r="256" spans="1:9" ht="80.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60">
      <c r="A258" s="127" t="str">
        <f t="shared" si="9"/>
        <v>CheckerJ49</v>
      </c>
      <c r="B258" s="127" t="s">
        <v>1472</v>
      </c>
      <c r="C258" s="127" t="s">
        <v>1698</v>
      </c>
      <c r="D258" s="251" t="s">
        <v>1682</v>
      </c>
      <c r="E258" s="252" t="s">
        <v>1683</v>
      </c>
      <c r="F258" s="259" t="s">
        <v>1684</v>
      </c>
      <c r="G258" s="282" t="s">
        <v>1685</v>
      </c>
      <c r="H258" s="297" t="s">
        <v>1686</v>
      </c>
      <c r="I258" s="127" t="s">
        <v>19177</v>
      </c>
    </row>
    <row r="259" spans="1:9" ht="60">
      <c r="A259" s="127" t="str">
        <f t="shared" si="9"/>
        <v>CheckerJ48</v>
      </c>
      <c r="B259" s="127" t="s">
        <v>1472</v>
      </c>
      <c r="C259" s="127" t="s">
        <v>1687</v>
      </c>
      <c r="D259" s="127" t="s">
        <v>1688</v>
      </c>
      <c r="E259" s="249" t="s">
        <v>1689</v>
      </c>
      <c r="F259" s="246" t="s">
        <v>1690</v>
      </c>
      <c r="G259" s="247" t="s">
        <v>1691</v>
      </c>
      <c r="H259" s="297" t="s">
        <v>1692</v>
      </c>
      <c r="I259" s="127" t="s">
        <v>19178</v>
      </c>
    </row>
    <row r="260" spans="1:9" ht="60">
      <c r="A260" s="127" t="str">
        <f>B260&amp;C260</f>
        <v>CheckerJ50</v>
      </c>
      <c r="B260" s="127" t="s">
        <v>1472</v>
      </c>
      <c r="C260" s="127" t="s">
        <v>1681</v>
      </c>
      <c r="D260" s="127" t="s">
        <v>1693</v>
      </c>
      <c r="E260" s="249" t="s">
        <v>1694</v>
      </c>
      <c r="F260" s="283" t="s">
        <v>1695</v>
      </c>
      <c r="G260" s="254" t="s">
        <v>1696</v>
      </c>
      <c r="H260" s="297" t="s">
        <v>1697</v>
      </c>
      <c r="I260" s="127" t="s">
        <v>19179</v>
      </c>
    </row>
    <row r="261" spans="1:9" ht="45">
      <c r="A261" s="127" t="str">
        <f t="shared" si="9"/>
        <v>CheckerJ54</v>
      </c>
      <c r="B261" s="127" t="s">
        <v>1472</v>
      </c>
      <c r="C261" s="127" t="s">
        <v>1675</v>
      </c>
      <c r="D261" s="251" t="s">
        <v>12675</v>
      </c>
      <c r="E261" s="252" t="s">
        <v>12676</v>
      </c>
      <c r="F261" s="259" t="s">
        <v>12677</v>
      </c>
      <c r="G261" s="282" t="s">
        <v>12678</v>
      </c>
      <c r="H261" s="297" t="s">
        <v>12679</v>
      </c>
      <c r="I261" s="127" t="s">
        <v>19180</v>
      </c>
    </row>
    <row r="262" spans="1:9" ht="45" hidden="1">
      <c r="A262" s="127" t="str">
        <f t="shared" si="9"/>
        <v>Checker</v>
      </c>
      <c r="B262" s="127" t="s">
        <v>1472</v>
      </c>
      <c r="D262" s="127" t="s">
        <v>1699</v>
      </c>
      <c r="E262" s="245" t="s">
        <v>1700</v>
      </c>
      <c r="F262" s="246" t="s">
        <v>1701</v>
      </c>
      <c r="G262" s="127" t="s">
        <v>1702</v>
      </c>
      <c r="H262" s="297" t="s">
        <v>1703</v>
      </c>
    </row>
    <row r="263" spans="1:9" ht="75" hidden="1">
      <c r="A263" s="127" t="str">
        <f t="shared" si="9"/>
        <v>Checker</v>
      </c>
      <c r="B263" s="127" t="s">
        <v>1472</v>
      </c>
      <c r="D263" s="127" t="s">
        <v>1704</v>
      </c>
      <c r="E263" s="245" t="s">
        <v>1705</v>
      </c>
      <c r="F263" s="246" t="s">
        <v>1706</v>
      </c>
      <c r="G263" s="127" t="s">
        <v>1707</v>
      </c>
      <c r="H263" s="297" t="s">
        <v>1708</v>
      </c>
    </row>
    <row r="264" spans="1:9" ht="15" hidden="1">
      <c r="A264" s="127" t="str">
        <f t="shared" si="9"/>
        <v>CheckerJ52</v>
      </c>
      <c r="B264" s="127" t="s">
        <v>1472</v>
      </c>
      <c r="C264" s="127" t="s">
        <v>1709</v>
      </c>
      <c r="D264" s="189"/>
      <c r="E264" s="284"/>
      <c r="G264"/>
      <c r="H264" s="297"/>
    </row>
    <row r="265" spans="1:9" ht="4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5">
      <c r="A269" s="127" t="str">
        <f t="shared" si="9"/>
        <v>CheckerJ60</v>
      </c>
      <c r="B269" s="127" t="s">
        <v>1472</v>
      </c>
      <c r="C269" s="127" t="s">
        <v>12729</v>
      </c>
      <c r="D269" s="127" t="s">
        <v>1717</v>
      </c>
      <c r="E269" s="249" t="s">
        <v>1718</v>
      </c>
      <c r="F269" s="246" t="s">
        <v>1719</v>
      </c>
      <c r="G269" s="254" t="s">
        <v>1720</v>
      </c>
      <c r="H269" s="297" t="s">
        <v>1721</v>
      </c>
      <c r="I269" s="127" t="s">
        <v>19190</v>
      </c>
    </row>
    <row r="270" spans="1:9" ht="15" hidden="1">
      <c r="A270" s="127" t="str">
        <f t="shared" si="9"/>
        <v>CheckerJ58</v>
      </c>
      <c r="B270" s="127" t="s">
        <v>1472</v>
      </c>
      <c r="C270" s="127" t="s">
        <v>1710</v>
      </c>
      <c r="G270"/>
      <c r="H270" s="297"/>
      <c r="I270" s="189" t="s">
        <v>19189</v>
      </c>
    </row>
    <row r="271" spans="1:9" ht="15" hidden="1">
      <c r="A271" s="127" t="str">
        <f t="shared" si="9"/>
        <v>CheckerJ59</v>
      </c>
      <c r="B271" s="127" t="s">
        <v>1472</v>
      </c>
      <c r="C271" s="127" t="s">
        <v>1716</v>
      </c>
      <c r="G271"/>
      <c r="H271" s="297"/>
    </row>
    <row r="272" spans="1:9" ht="45">
      <c r="A272" s="127" t="str">
        <f t="shared" si="9"/>
        <v>CheckerJ61</v>
      </c>
      <c r="B272" s="127" t="s">
        <v>1472</v>
      </c>
      <c r="C272" s="127" t="s">
        <v>1727</v>
      </c>
      <c r="D272" s="127" t="s">
        <v>1722</v>
      </c>
      <c r="E272" s="249" t="s">
        <v>1723</v>
      </c>
      <c r="F272" s="246" t="s">
        <v>1724</v>
      </c>
      <c r="G272" s="254" t="s">
        <v>1725</v>
      </c>
      <c r="H272" s="297" t="s">
        <v>1726</v>
      </c>
      <c r="I272" s="127" t="s">
        <v>19191</v>
      </c>
    </row>
    <row r="273" spans="1:9" ht="15">
      <c r="A273" s="127" t="str">
        <f t="shared" si="9"/>
        <v>Checker</v>
      </c>
      <c r="B273" s="127" t="s">
        <v>1472</v>
      </c>
      <c r="D273" s="127" t="s">
        <v>1728</v>
      </c>
      <c r="E273" s="245" t="s">
        <v>1729</v>
      </c>
      <c r="F273" s="286" t="s">
        <v>1730</v>
      </c>
      <c r="G273" s="127" t="s">
        <v>1731</v>
      </c>
      <c r="H273" s="297" t="s">
        <v>1732</v>
      </c>
    </row>
    <row r="274" spans="1:9" ht="15">
      <c r="A274" s="127" t="str">
        <f t="shared" si="9"/>
        <v>Checker</v>
      </c>
      <c r="B274" s="127" t="s">
        <v>1472</v>
      </c>
      <c r="D274" s="127" t="s">
        <v>1728</v>
      </c>
      <c r="E274" s="245" t="s">
        <v>1729</v>
      </c>
      <c r="F274" s="286" t="s">
        <v>1730</v>
      </c>
      <c r="G274" s="127" t="s">
        <v>1731</v>
      </c>
      <c r="H274" s="297" t="s">
        <v>1732</v>
      </c>
    </row>
    <row r="275" spans="1:9" ht="15">
      <c r="A275" s="127" t="str">
        <f t="shared" si="9"/>
        <v>Checker</v>
      </c>
      <c r="B275" s="127" t="s">
        <v>1472</v>
      </c>
      <c r="F275" s="286"/>
      <c r="G275"/>
      <c r="H275" s="297"/>
    </row>
    <row r="276" spans="1:9" ht="15">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5">
      <c r="A278" s="127" t="str">
        <f t="shared" si="11"/>
        <v>Product ListA1</v>
      </c>
      <c r="B278" s="127" t="s">
        <v>58</v>
      </c>
      <c r="C278" s="127" t="s">
        <v>381</v>
      </c>
      <c r="D278" s="145" t="s">
        <v>1737</v>
      </c>
      <c r="E278" s="288" t="s">
        <v>1738</v>
      </c>
      <c r="F278" s="289" t="s">
        <v>1739</v>
      </c>
      <c r="G278" s="290" t="s">
        <v>1740</v>
      </c>
      <c r="H278" s="297" t="s">
        <v>1741</v>
      </c>
      <c r="I278" s="314" t="s">
        <v>19200</v>
      </c>
    </row>
    <row r="279" spans="1:9" ht="15">
      <c r="A279" s="127" t="str">
        <f t="shared" si="11"/>
        <v>Product ListB5</v>
      </c>
      <c r="B279" s="127" t="s">
        <v>58</v>
      </c>
      <c r="C279" s="127" t="s">
        <v>791</v>
      </c>
      <c r="D279" s="145" t="s">
        <v>1742</v>
      </c>
      <c r="E279" s="288" t="s">
        <v>1743</v>
      </c>
      <c r="F279" s="246" t="s">
        <v>1744</v>
      </c>
      <c r="G279" s="145" t="s">
        <v>1745</v>
      </c>
      <c r="H279" s="297" t="s">
        <v>1746</v>
      </c>
      <c r="I279" s="315" t="s">
        <v>19193</v>
      </c>
    </row>
    <row r="280" spans="1:9" ht="15">
      <c r="A280" s="127" t="str">
        <f t="shared" si="11"/>
        <v>Product ListC5</v>
      </c>
      <c r="B280" s="127" t="s">
        <v>58</v>
      </c>
      <c r="C280" s="127" t="s">
        <v>906</v>
      </c>
      <c r="D280" s="145" t="s">
        <v>1747</v>
      </c>
      <c r="E280" s="288" t="s">
        <v>1748</v>
      </c>
      <c r="F280" s="246" t="s">
        <v>1749</v>
      </c>
      <c r="G280" s="145" t="s">
        <v>1750</v>
      </c>
      <c r="H280" s="297" t="s">
        <v>1751</v>
      </c>
      <c r="I280" s="315" t="s">
        <v>19194</v>
      </c>
    </row>
    <row r="281" spans="1:9" ht="15">
      <c r="A281" s="127" t="str">
        <f t="shared" si="11"/>
        <v>Product ListD5</v>
      </c>
      <c r="B281" s="127" t="s">
        <v>58</v>
      </c>
      <c r="C281" s="127" t="s">
        <v>1752</v>
      </c>
      <c r="D281" s="145" t="s">
        <v>1247</v>
      </c>
      <c r="E281" s="288" t="s">
        <v>1494</v>
      </c>
      <c r="F281" s="246" t="s">
        <v>1249</v>
      </c>
      <c r="G281" s="145" t="s">
        <v>1250</v>
      </c>
      <c r="H281" s="297" t="s">
        <v>1251</v>
      </c>
      <c r="I281" s="315" t="s">
        <v>19104</v>
      </c>
    </row>
    <row r="282" spans="1:9" ht="30">
      <c r="A282" s="127" t="str">
        <f t="shared" si="11"/>
        <v>GeneralCpy</v>
      </c>
      <c r="B282" s="127" t="s">
        <v>1753</v>
      </c>
      <c r="C282" s="127" t="s">
        <v>1754</v>
      </c>
      <c r="D282" s="127" t="s">
        <v>12828</v>
      </c>
      <c r="E282" s="245" t="s">
        <v>19182</v>
      </c>
      <c r="F282" s="246" t="s">
        <v>19183</v>
      </c>
      <c r="G282" s="127" t="s">
        <v>19184</v>
      </c>
      <c r="H282" s="297" t="s">
        <v>19185</v>
      </c>
      <c r="I282" s="127" t="s">
        <v>12828</v>
      </c>
    </row>
    <row r="283" spans="1:9" ht="15">
      <c r="A283" s="127" t="s">
        <v>1755</v>
      </c>
      <c r="B283" s="127" t="s">
        <v>1753</v>
      </c>
      <c r="G283"/>
      <c r="H283" s="297"/>
    </row>
    <row r="284" spans="1:9">
      <c r="G284"/>
    </row>
    <row r="285" spans="1:9" ht="90">
      <c r="A285" s="127" t="s">
        <v>1247</v>
      </c>
      <c r="D285" s="127" t="s">
        <v>1756</v>
      </c>
      <c r="E285" s="245" t="s">
        <v>1757</v>
      </c>
      <c r="F285" s="246" t="s">
        <v>1758</v>
      </c>
      <c r="G285" s="127" t="s">
        <v>1759</v>
      </c>
      <c r="H285" s="144" t="s">
        <v>1760</v>
      </c>
    </row>
    <row r="286" spans="1:9" ht="30">
      <c r="A286" s="127" t="s">
        <v>1247</v>
      </c>
      <c r="D286" s="127" t="s">
        <v>1761</v>
      </c>
      <c r="E286" s="245" t="s">
        <v>1762</v>
      </c>
      <c r="F286" s="246" t="s">
        <v>1763</v>
      </c>
      <c r="G286" s="128" t="s">
        <v>1764</v>
      </c>
      <c r="H286" s="297" t="s">
        <v>1765</v>
      </c>
    </row>
    <row r="287" spans="1:9" ht="30">
      <c r="A287" s="127" t="s">
        <v>1247</v>
      </c>
      <c r="D287" s="127" t="s">
        <v>1766</v>
      </c>
      <c r="E287" s="245" t="s">
        <v>1767</v>
      </c>
      <c r="F287" s="246" t="s">
        <v>1768</v>
      </c>
      <c r="G287" s="128" t="s">
        <v>1769</v>
      </c>
      <c r="H287" s="297" t="s">
        <v>1770</v>
      </c>
    </row>
    <row r="288" spans="1:9" ht="75">
      <c r="A288" s="127" t="s">
        <v>1247</v>
      </c>
      <c r="D288" s="127" t="s">
        <v>1771</v>
      </c>
      <c r="E288" s="245" t="s">
        <v>1772</v>
      </c>
      <c r="F288" s="246" t="s">
        <v>1773</v>
      </c>
      <c r="G288" s="128" t="s">
        <v>1774</v>
      </c>
      <c r="H288" s="297" t="s">
        <v>1775</v>
      </c>
    </row>
    <row r="289" spans="1:8" ht="30">
      <c r="A289" s="127" t="s">
        <v>1247</v>
      </c>
      <c r="D289" s="127" t="s">
        <v>1776</v>
      </c>
      <c r="E289" s="245" t="s">
        <v>1777</v>
      </c>
      <c r="F289" s="246" t="s">
        <v>1778</v>
      </c>
      <c r="G289" s="128" t="s">
        <v>1779</v>
      </c>
      <c r="H289" s="297" t="s">
        <v>1780</v>
      </c>
    </row>
    <row r="290" spans="1:8" ht="30">
      <c r="A290" s="127" t="s">
        <v>1247</v>
      </c>
      <c r="D290" s="127" t="s">
        <v>1781</v>
      </c>
      <c r="E290" s="245" t="s">
        <v>1782</v>
      </c>
      <c r="F290" s="246" t="s">
        <v>1783</v>
      </c>
      <c r="G290" s="128" t="s">
        <v>1784</v>
      </c>
      <c r="H290" s="297" t="s">
        <v>1785</v>
      </c>
    </row>
    <row r="291" spans="1:8" ht="7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4BCE91E0-85C7-944D-A8AF-B57B91BEDA58}"/>
    </customSheetView>
    <customSheetView guid="{C59130F4-2E03-5E48-94CE-6E4A0484DB9E}" showAutoFilter="1">
      <selection activeCell="E4" sqref="E4"/>
      <pageMargins left="0" right="0" top="0" bottom="0" header="0" footer="0"/>
      <pageSetup paperSize="9" orientation="portrait"/>
      <headerFooter alignWithMargins="0"/>
      <autoFilter ref="B1:N1" xr:uid="{DE8717E8-0732-6249-8AEF-8C92167691A0}"/>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2024-09-09T19:23:57Z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