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Mini Breakers\"/>
    </mc:Choice>
  </mc:AlternateContent>
  <xr:revisionPtr revIDLastSave="0" documentId="13_ncr:1_{CAA27982-39CA-47DC-9BC4-AB9D7BC55DE5}"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920" yWindow="-10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P3" i="4"/>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V5" i="5"/>
  <c r="E5"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B5"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5" i="5"/>
  <c r="B19" i="5"/>
  <c r="B10" i="6"/>
  <c r="B9" i="6"/>
  <c r="G64" i="6" a="1"/>
  <c r="G64" i="6"/>
  <c r="B6" i="5"/>
  <c r="B7" i="5"/>
  <c r="B8" i="5"/>
  <c r="B9" i="5"/>
  <c r="B10" i="5"/>
  <c r="B11" i="5"/>
  <c r="B12" i="5"/>
  <c r="B13" i="5"/>
  <c r="B14" i="5"/>
  <c r="B15" i="5"/>
  <c r="B16" i="5"/>
  <c r="B17" i="5"/>
  <c r="B18"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4" i="5"/>
  <c r="T2504" i="5"/>
  <c r="S2504" i="5"/>
  <c r="B2503" i="5"/>
  <c r="I2502" i="5"/>
  <c r="B2502" i="5"/>
  <c r="B2501" i="5"/>
  <c r="B2500" i="5"/>
  <c r="B2499" i="5"/>
  <c r="I2498" i="5"/>
  <c r="B2498" i="5"/>
  <c r="B2497" i="5"/>
  <c r="B2496" i="5"/>
  <c r="B2495" i="5"/>
  <c r="H2494" i="5"/>
  <c r="B2494" i="5"/>
  <c r="F2493" i="5"/>
  <c r="B2493" i="5"/>
  <c r="B2492" i="5"/>
  <c r="B2491" i="5"/>
  <c r="S2491" i="5"/>
  <c r="B2490" i="5"/>
  <c r="B2489" i="5"/>
  <c r="B2488" i="5"/>
  <c r="B2487" i="5"/>
  <c r="S2487" i="5"/>
  <c r="B2486" i="5"/>
  <c r="B2485" i="5"/>
  <c r="B2484" i="5"/>
  <c r="B2483" i="5"/>
  <c r="S2483" i="5"/>
  <c r="B2482" i="5"/>
  <c r="B2481" i="5"/>
  <c r="S2481" i="5"/>
  <c r="J2480" i="5"/>
  <c r="B2480" i="5"/>
  <c r="S2480" i="5"/>
  <c r="B2479" i="5"/>
  <c r="S2479" i="5"/>
  <c r="B2478" i="5"/>
  <c r="B2477" i="5"/>
  <c r="B2476" i="5"/>
  <c r="B2475" i="5"/>
  <c r="I2474" i="5"/>
  <c r="B2474" i="5"/>
  <c r="S2474" i="5"/>
  <c r="R2473" i="5"/>
  <c r="B2473" i="5"/>
  <c r="T2473" i="5"/>
  <c r="J2472" i="5"/>
  <c r="B2472" i="5"/>
  <c r="S2472" i="5"/>
  <c r="R2471" i="5"/>
  <c r="B2471" i="5"/>
  <c r="T2471" i="5"/>
  <c r="B2470" i="5"/>
  <c r="T2470" i="5"/>
  <c r="B2469" i="5"/>
  <c r="B2468" i="5"/>
  <c r="S2468" i="5"/>
  <c r="B2467" i="5"/>
  <c r="B2466" i="5"/>
  <c r="S2466" i="5"/>
  <c r="R2465" i="5"/>
  <c r="B2465" i="5"/>
  <c r="T2465" i="5"/>
  <c r="B2464" i="5"/>
  <c r="S2464" i="5"/>
  <c r="B2463" i="5"/>
  <c r="T2463" i="5"/>
  <c r="B2462" i="5"/>
  <c r="B2461" i="5"/>
  <c r="T2461" i="5"/>
  <c r="B2460" i="5"/>
  <c r="S2460" i="5"/>
  <c r="B2459" i="5"/>
  <c r="T2459" i="5"/>
  <c r="B2458" i="5"/>
  <c r="S2458" i="5"/>
  <c r="B2457" i="5"/>
  <c r="T2457" i="5"/>
  <c r="X2456" i="5"/>
  <c r="B2456" i="5"/>
  <c r="S2456" i="5"/>
  <c r="B2455" i="5"/>
  <c r="T2455" i="5"/>
  <c r="B2454" i="5"/>
  <c r="B2453" i="5"/>
  <c r="S2453" i="5"/>
  <c r="B2452" i="5"/>
  <c r="B2451" i="5"/>
  <c r="B2450" i="5"/>
  <c r="T2450" i="5"/>
  <c r="F2449" i="5"/>
  <c r="B2449" i="5"/>
  <c r="B2448" i="5"/>
  <c r="S2448" i="5"/>
  <c r="B2447" i="5"/>
  <c r="I2446" i="5"/>
  <c r="B2446" i="5"/>
  <c r="T2446" i="5"/>
  <c r="B2445" i="5"/>
  <c r="T2445" i="5"/>
  <c r="B2444" i="5"/>
  <c r="S2444" i="5"/>
  <c r="B2443" i="5"/>
  <c r="B2442" i="5"/>
  <c r="T2442" i="5"/>
  <c r="R2441" i="5"/>
  <c r="B2441" i="5"/>
  <c r="B2440" i="5"/>
  <c r="B2439" i="5"/>
  <c r="B2438" i="5"/>
  <c r="T2438" i="5"/>
  <c r="I2437" i="5"/>
  <c r="B2437" i="5"/>
  <c r="B2436" i="5"/>
  <c r="T2436" i="5"/>
  <c r="F2435" i="5"/>
  <c r="B2435" i="5"/>
  <c r="S2435" i="5"/>
  <c r="B2434" i="5"/>
  <c r="B2433" i="5"/>
  <c r="H2432" i="5"/>
  <c r="B2432" i="5"/>
  <c r="S2432" i="5"/>
  <c r="B2431" i="5"/>
  <c r="T2431" i="5"/>
  <c r="B2430" i="5"/>
  <c r="S2430" i="5"/>
  <c r="B2429" i="5"/>
  <c r="T2429" i="5"/>
  <c r="B2428" i="5"/>
  <c r="S2428" i="5"/>
  <c r="B2427" i="5"/>
  <c r="T2427" i="5"/>
  <c r="B2426" i="5"/>
  <c r="S2426" i="5"/>
  <c r="B2425" i="5"/>
  <c r="T2425" i="5"/>
  <c r="F2424" i="5"/>
  <c r="B2424" i="5"/>
  <c r="S2424" i="5"/>
  <c r="B2423" i="5"/>
  <c r="B2422" i="5"/>
  <c r="B2421" i="5"/>
  <c r="T2421" i="5"/>
  <c r="B2420" i="5"/>
  <c r="S2420" i="5"/>
  <c r="B2419" i="5"/>
  <c r="S2419" i="5"/>
  <c r="B2418" i="5"/>
  <c r="S2418" i="5"/>
  <c r="B2417" i="5"/>
  <c r="T2417" i="5"/>
  <c r="B2416" i="5"/>
  <c r="S2416" i="5"/>
  <c r="B2415" i="5"/>
  <c r="S2415" i="5"/>
  <c r="B2414" i="5"/>
  <c r="S2414" i="5"/>
  <c r="B2413" i="5"/>
  <c r="T2413" i="5"/>
  <c r="B2412" i="5"/>
  <c r="S2412" i="5"/>
  <c r="B2411" i="5"/>
  <c r="T2411" i="5"/>
  <c r="B2410" i="5"/>
  <c r="B2409" i="5"/>
  <c r="B2408" i="5"/>
  <c r="S2408" i="5"/>
  <c r="B2407" i="5"/>
  <c r="T2407" i="5"/>
  <c r="B2406" i="5"/>
  <c r="T2406" i="5"/>
  <c r="B2405" i="5"/>
  <c r="B2404" i="5"/>
  <c r="S2404" i="5"/>
  <c r="B2403" i="5"/>
  <c r="S2403" i="5"/>
  <c r="B2402" i="5"/>
  <c r="T2402" i="5"/>
  <c r="B2401" i="5"/>
  <c r="B2400" i="5"/>
  <c r="S2400" i="5"/>
  <c r="B2399" i="5"/>
  <c r="T2399" i="5"/>
  <c r="B2398" i="5"/>
  <c r="B2397" i="5"/>
  <c r="T2397" i="5"/>
  <c r="B2396" i="5"/>
  <c r="S2396" i="5"/>
  <c r="B2395" i="5"/>
  <c r="S2395" i="5"/>
  <c r="R2394" i="5"/>
  <c r="B2394" i="5"/>
  <c r="B2393" i="5"/>
  <c r="X2392" i="5"/>
  <c r="B2392" i="5"/>
  <c r="S2392" i="5"/>
  <c r="B2391" i="5"/>
  <c r="T2391" i="5"/>
  <c r="B2390" i="5"/>
  <c r="S2390" i="5"/>
  <c r="R2389" i="5"/>
  <c r="B2389" i="5"/>
  <c r="B2388" i="5"/>
  <c r="S2388" i="5"/>
  <c r="F2387" i="5"/>
  <c r="B2387" i="5"/>
  <c r="B2386" i="5"/>
  <c r="T2386" i="5"/>
  <c r="B2385" i="5"/>
  <c r="T2385" i="5"/>
  <c r="B2384" i="5"/>
  <c r="S2384" i="5"/>
  <c r="B2383" i="5"/>
  <c r="B2382" i="5"/>
  <c r="R2381" i="5"/>
  <c r="B2381" i="5"/>
  <c r="B2380" i="5"/>
  <c r="F2379" i="5"/>
  <c r="B2379" i="5"/>
  <c r="S2379" i="5"/>
  <c r="B2378" i="5"/>
  <c r="B2377" i="5"/>
  <c r="S2377" i="5"/>
  <c r="B2376" i="5"/>
  <c r="S2376" i="5"/>
  <c r="B2375" i="5"/>
  <c r="S2375" i="5"/>
  <c r="B2374" i="5"/>
  <c r="T2374" i="5"/>
  <c r="B2373" i="5"/>
  <c r="T2373" i="5"/>
  <c r="B2372" i="5"/>
  <c r="S2372" i="5"/>
  <c r="F2371" i="5"/>
  <c r="B2371" i="5"/>
  <c r="T2371" i="5"/>
  <c r="B2370" i="5"/>
  <c r="B2369" i="5"/>
  <c r="S2369" i="5"/>
  <c r="B2368" i="5"/>
  <c r="S2368" i="5"/>
  <c r="B2367" i="5"/>
  <c r="S2367" i="5"/>
  <c r="B2366" i="5"/>
  <c r="T2366" i="5"/>
  <c r="F2365" i="5"/>
  <c r="B2365" i="5"/>
  <c r="R2364" i="5"/>
  <c r="B2364" i="5"/>
  <c r="S2364" i="5"/>
  <c r="F2363" i="5"/>
  <c r="B2363" i="5"/>
  <c r="T2363" i="5"/>
  <c r="B2362" i="5"/>
  <c r="S2362" i="5"/>
  <c r="B2361" i="5"/>
  <c r="S2361" i="5"/>
  <c r="B2360" i="5"/>
  <c r="S2360" i="5"/>
  <c r="B2359" i="5"/>
  <c r="S2359" i="5"/>
  <c r="B2358" i="5"/>
  <c r="T2358" i="5"/>
  <c r="B2357" i="5"/>
  <c r="T2357" i="5"/>
  <c r="B2356" i="5"/>
  <c r="B2355" i="5"/>
  <c r="S2355" i="5"/>
  <c r="X2354" i="5"/>
  <c r="B2354" i="5"/>
  <c r="S2354" i="5"/>
  <c r="B2353" i="5"/>
  <c r="S2353" i="5"/>
  <c r="B2352" i="5"/>
  <c r="S2352" i="5"/>
  <c r="B2351" i="5"/>
  <c r="B2350" i="5"/>
  <c r="S2350" i="5"/>
  <c r="B2349" i="5"/>
  <c r="T2349" i="5"/>
  <c r="B2348" i="5"/>
  <c r="B2347" i="5"/>
  <c r="B2346" i="5"/>
  <c r="S2346" i="5"/>
  <c r="H2345" i="5"/>
  <c r="B2345" i="5"/>
  <c r="H2344" i="5"/>
  <c r="B2344" i="5"/>
  <c r="B2343" i="5"/>
  <c r="B2342" i="5"/>
  <c r="S2342" i="5"/>
  <c r="B2341" i="5"/>
  <c r="B2340" i="5"/>
  <c r="S2340" i="5"/>
  <c r="B2339" i="5"/>
  <c r="B2338" i="5"/>
  <c r="X2337" i="5"/>
  <c r="B2337" i="5"/>
  <c r="H2336" i="5"/>
  <c r="B2336" i="5"/>
  <c r="S2336" i="5"/>
  <c r="B2335" i="5"/>
  <c r="S2335" i="5"/>
  <c r="B2334" i="5"/>
  <c r="S2334" i="5"/>
  <c r="B2333" i="5"/>
  <c r="T2333" i="5"/>
  <c r="B2332" i="5"/>
  <c r="T2332" i="5"/>
  <c r="B2331" i="5"/>
  <c r="S2331" i="5"/>
  <c r="B2330" i="5"/>
  <c r="S2330" i="5"/>
  <c r="B2329" i="5"/>
  <c r="T2329" i="5"/>
  <c r="B2328" i="5"/>
  <c r="T2328" i="5"/>
  <c r="B2327" i="5"/>
  <c r="S2327" i="5"/>
  <c r="B2326" i="5"/>
  <c r="S2326" i="5"/>
  <c r="B2325" i="5"/>
  <c r="T2325" i="5"/>
  <c r="B2324" i="5"/>
  <c r="T2324" i="5"/>
  <c r="B2323" i="5"/>
  <c r="B2322" i="5"/>
  <c r="S2322" i="5"/>
  <c r="B2321" i="5"/>
  <c r="T2321" i="5"/>
  <c r="F2320" i="5"/>
  <c r="B2320" i="5"/>
  <c r="T2320" i="5"/>
  <c r="B2319" i="5"/>
  <c r="T2319" i="5"/>
  <c r="B2318" i="5"/>
  <c r="B2317" i="5"/>
  <c r="T2317" i="5"/>
  <c r="B2316" i="5"/>
  <c r="S2316" i="5"/>
  <c r="B2315" i="5"/>
  <c r="B2314" i="5"/>
  <c r="J2313" i="5"/>
  <c r="B2313" i="5"/>
  <c r="S2313" i="5"/>
  <c r="B2312" i="5"/>
  <c r="T2312" i="5"/>
  <c r="B2311" i="5"/>
  <c r="B2310" i="5"/>
  <c r="B2309" i="5"/>
  <c r="B2308" i="5"/>
  <c r="T2308" i="5"/>
  <c r="B2307" i="5"/>
  <c r="T2307" i="5"/>
  <c r="B2306" i="5"/>
  <c r="J2305" i="5"/>
  <c r="B2305" i="5"/>
  <c r="S2305" i="5"/>
  <c r="B2304" i="5"/>
  <c r="B2303" i="5"/>
  <c r="J2302" i="5"/>
  <c r="B2302" i="5"/>
  <c r="B2301" i="5"/>
  <c r="S2301" i="5"/>
  <c r="B2300" i="5"/>
  <c r="S2300" i="5"/>
  <c r="B2299" i="5"/>
  <c r="T2299" i="5"/>
  <c r="H2298" i="5"/>
  <c r="B2298" i="5"/>
  <c r="B2297" i="5"/>
  <c r="T2297" i="5"/>
  <c r="H2296" i="5"/>
  <c r="B2296" i="5"/>
  <c r="S2296" i="5"/>
  <c r="B2295" i="5"/>
  <c r="T2295" i="5"/>
  <c r="F2294" i="5"/>
  <c r="B2294" i="5"/>
  <c r="B2293" i="5"/>
  <c r="B2292" i="5"/>
  <c r="S2292" i="5"/>
  <c r="B2291" i="5"/>
  <c r="T2291" i="5"/>
  <c r="H2290" i="5"/>
  <c r="B2290" i="5"/>
  <c r="B2289" i="5"/>
  <c r="T2289" i="5"/>
  <c r="B2288" i="5"/>
  <c r="T2288" i="5"/>
  <c r="F2287" i="5"/>
  <c r="B2287" i="5"/>
  <c r="S2287" i="5"/>
  <c r="B2286" i="5"/>
  <c r="J2285" i="5"/>
  <c r="B2285" i="5"/>
  <c r="B2284" i="5"/>
  <c r="S2284" i="5"/>
  <c r="B2283" i="5"/>
  <c r="T2283" i="5"/>
  <c r="B2282" i="5"/>
  <c r="X2281" i="5"/>
  <c r="B2281" i="5"/>
  <c r="T2281" i="5"/>
  <c r="B2280" i="5"/>
  <c r="H2279" i="5"/>
  <c r="B2279" i="5"/>
  <c r="T2279" i="5"/>
  <c r="B2278" i="5"/>
  <c r="B2277" i="5"/>
  <c r="S2277" i="5"/>
  <c r="I2276" i="5"/>
  <c r="B2276" i="5"/>
  <c r="S2276" i="5"/>
  <c r="B2275" i="5"/>
  <c r="B2274" i="5"/>
  <c r="T2274" i="5"/>
  <c r="B2273" i="5"/>
  <c r="S2273" i="5"/>
  <c r="B2272" i="5"/>
  <c r="T2272" i="5"/>
  <c r="B2271" i="5"/>
  <c r="B2270" i="5"/>
  <c r="T2270" i="5"/>
  <c r="B2269" i="5"/>
  <c r="T2269" i="5"/>
  <c r="B2268" i="5"/>
  <c r="B2267" i="5"/>
  <c r="T2267" i="5"/>
  <c r="F2266" i="5"/>
  <c r="B2266" i="5"/>
  <c r="S2266" i="5"/>
  <c r="B2265" i="5"/>
  <c r="S2265" i="5"/>
  <c r="B2264" i="5"/>
  <c r="T2264" i="5"/>
  <c r="B2263" i="5"/>
  <c r="S2263" i="5"/>
  <c r="B2262" i="5"/>
  <c r="S2262" i="5"/>
  <c r="B2261" i="5"/>
  <c r="S2261" i="5"/>
  <c r="I2260" i="5"/>
  <c r="B2260" i="5"/>
  <c r="T2260" i="5"/>
  <c r="B2259" i="5"/>
  <c r="S2259" i="5"/>
  <c r="B2258" i="5"/>
  <c r="B2257" i="5"/>
  <c r="S2257" i="5"/>
  <c r="B2256" i="5"/>
  <c r="T2256" i="5"/>
  <c r="B2255" i="5"/>
  <c r="S2255" i="5"/>
  <c r="R2254" i="5"/>
  <c r="B2254" i="5"/>
  <c r="B2253" i="5"/>
  <c r="T2253" i="5"/>
  <c r="B2252" i="5"/>
  <c r="T2252" i="5"/>
  <c r="H2251" i="5"/>
  <c r="B2251" i="5"/>
  <c r="B2250" i="5"/>
  <c r="S2250" i="5"/>
  <c r="B2249" i="5"/>
  <c r="T2249" i="5"/>
  <c r="R2248" i="5"/>
  <c r="B2248" i="5"/>
  <c r="T2248" i="5"/>
  <c r="B2247" i="5"/>
  <c r="S2247" i="5"/>
  <c r="B2246" i="5"/>
  <c r="S2246" i="5"/>
  <c r="B2245" i="5"/>
  <c r="S2245" i="5"/>
  <c r="B2244" i="5"/>
  <c r="T2244" i="5"/>
  <c r="B2243" i="5"/>
  <c r="R2242" i="5"/>
  <c r="B2242" i="5"/>
  <c r="S2242" i="5"/>
  <c r="B2241" i="5"/>
  <c r="B2240" i="5"/>
  <c r="T2240" i="5"/>
  <c r="H2239" i="5"/>
  <c r="B2239" i="5"/>
  <c r="S2239" i="5"/>
  <c r="F2238" i="5"/>
  <c r="B2238" i="5"/>
  <c r="S2238" i="5"/>
  <c r="B2237" i="5"/>
  <c r="B2236" i="5"/>
  <c r="T2236" i="5"/>
  <c r="B2235" i="5"/>
  <c r="B2234" i="5"/>
  <c r="S2234" i="5"/>
  <c r="B2233" i="5"/>
  <c r="B2232" i="5"/>
  <c r="B2231" i="5"/>
  <c r="T2231" i="5"/>
  <c r="B2230" i="5"/>
  <c r="S2230" i="5"/>
  <c r="B2229" i="5"/>
  <c r="T2229" i="5"/>
  <c r="B2228" i="5"/>
  <c r="B2227" i="5"/>
  <c r="B2226" i="5"/>
  <c r="B2225" i="5"/>
  <c r="T2225" i="5"/>
  <c r="B2224" i="5"/>
  <c r="B2223" i="5"/>
  <c r="S2223" i="5"/>
  <c r="R2222" i="5"/>
  <c r="B2222" i="5"/>
  <c r="S2222" i="5"/>
  <c r="B2221" i="5"/>
  <c r="B2220" i="5"/>
  <c r="S2220" i="5"/>
  <c r="B2219" i="5"/>
  <c r="T2219" i="5"/>
  <c r="B2218" i="5"/>
  <c r="S2218" i="5"/>
  <c r="I2217" i="5"/>
  <c r="B2217" i="5"/>
  <c r="T2217" i="5"/>
  <c r="X2216" i="5"/>
  <c r="B2216" i="5"/>
  <c r="B2215" i="5"/>
  <c r="T2215" i="5"/>
  <c r="B2214" i="5"/>
  <c r="S2214" i="5"/>
  <c r="B2213" i="5"/>
  <c r="B2212" i="5"/>
  <c r="S2212" i="5"/>
  <c r="B2211" i="5"/>
  <c r="T2211" i="5"/>
  <c r="B2210" i="5"/>
  <c r="S2210" i="5"/>
  <c r="B2209" i="5"/>
  <c r="X2208" i="5"/>
  <c r="B2208" i="5"/>
  <c r="T2208" i="5"/>
  <c r="B2207" i="5"/>
  <c r="T2207" i="5"/>
  <c r="B2206" i="5"/>
  <c r="S2206" i="5"/>
  <c r="B2205" i="5"/>
  <c r="B2204" i="5"/>
  <c r="S2204" i="5"/>
  <c r="B2203" i="5"/>
  <c r="F2202" i="5"/>
  <c r="B2202" i="5"/>
  <c r="S2202" i="5"/>
  <c r="B2201" i="5"/>
  <c r="X2200" i="5"/>
  <c r="B2200" i="5"/>
  <c r="T2200" i="5"/>
  <c r="B2199" i="5"/>
  <c r="T2199" i="5"/>
  <c r="B2198" i="5"/>
  <c r="S2198" i="5"/>
  <c r="B2197" i="5"/>
  <c r="S2197" i="5"/>
  <c r="B2196" i="5"/>
  <c r="S2196" i="5"/>
  <c r="B2195" i="5"/>
  <c r="F2194" i="5"/>
  <c r="B2194" i="5"/>
  <c r="S2194" i="5"/>
  <c r="B2193" i="5"/>
  <c r="B2192" i="5"/>
  <c r="T2192" i="5"/>
  <c r="B2191" i="5"/>
  <c r="T2191" i="5"/>
  <c r="R2190" i="5"/>
  <c r="B2190" i="5"/>
  <c r="I2189" i="5"/>
  <c r="B2189" i="5"/>
  <c r="B2188" i="5"/>
  <c r="S2188" i="5"/>
  <c r="B2187" i="5"/>
  <c r="S2187" i="5"/>
  <c r="B2186" i="5"/>
  <c r="R2185" i="5"/>
  <c r="B2185" i="5"/>
  <c r="B2184" i="5"/>
  <c r="S2184" i="5"/>
  <c r="B2183" i="5"/>
  <c r="S2183" i="5"/>
  <c r="B2182" i="5"/>
  <c r="T2182" i="5"/>
  <c r="B2181" i="5"/>
  <c r="B2180" i="5"/>
  <c r="S2180" i="5"/>
  <c r="B2179" i="5"/>
  <c r="T2179" i="5"/>
  <c r="B2178" i="5"/>
  <c r="T2178" i="5"/>
  <c r="R2177" i="5"/>
  <c r="B2177" i="5"/>
  <c r="B2176" i="5"/>
  <c r="B2175" i="5"/>
  <c r="T2175" i="5"/>
  <c r="B2174" i="5"/>
  <c r="R2173" i="5"/>
  <c r="B2173" i="5"/>
  <c r="B2172" i="5"/>
  <c r="S2172" i="5"/>
  <c r="B2171" i="5"/>
  <c r="T2171" i="5"/>
  <c r="B2170" i="5"/>
  <c r="T2170" i="5"/>
  <c r="B2169" i="5"/>
  <c r="B2168" i="5"/>
  <c r="B2167" i="5"/>
  <c r="B2166" i="5"/>
  <c r="T2166" i="5"/>
  <c r="B2165" i="5"/>
  <c r="B2164" i="5"/>
  <c r="B2163" i="5"/>
  <c r="B2162" i="5"/>
  <c r="S2162" i="5"/>
  <c r="B2161" i="5"/>
  <c r="B2160" i="5"/>
  <c r="S2160" i="5"/>
  <c r="B2159" i="5"/>
  <c r="B2158" i="5"/>
  <c r="S2158" i="5"/>
  <c r="R2157" i="5"/>
  <c r="B2157" i="5"/>
  <c r="B2156" i="5"/>
  <c r="S2156" i="5"/>
  <c r="B2155" i="5"/>
  <c r="B2154" i="5"/>
  <c r="S2154" i="5"/>
  <c r="B2153" i="5"/>
  <c r="B2152" i="5"/>
  <c r="T2152" i="5"/>
  <c r="B2151" i="5"/>
  <c r="B2150" i="5"/>
  <c r="B2149" i="5"/>
  <c r="B2148" i="5"/>
  <c r="S2148" i="5"/>
  <c r="B2147" i="5"/>
  <c r="S2147" i="5"/>
  <c r="B2146" i="5"/>
  <c r="R2145" i="5"/>
  <c r="B2145" i="5"/>
  <c r="I2144" i="5"/>
  <c r="B2144" i="5"/>
  <c r="S2144" i="5"/>
  <c r="B2143" i="5"/>
  <c r="S2143" i="5"/>
  <c r="B2142" i="5"/>
  <c r="R2141" i="5"/>
  <c r="B2141" i="5"/>
  <c r="B2140" i="5"/>
  <c r="S2140" i="5"/>
  <c r="B2139" i="5"/>
  <c r="T2139" i="5"/>
  <c r="B2138" i="5"/>
  <c r="T2138" i="5"/>
  <c r="B2137" i="5"/>
  <c r="F2136" i="5"/>
  <c r="B2136" i="5"/>
  <c r="S2136" i="5"/>
  <c r="B2135" i="5"/>
  <c r="S2135" i="5"/>
  <c r="B2134" i="5"/>
  <c r="T2134" i="5"/>
  <c r="H2133" i="5"/>
  <c r="B2133" i="5"/>
  <c r="B2132" i="5"/>
  <c r="S2132" i="5"/>
  <c r="B2131" i="5"/>
  <c r="S2131" i="5"/>
  <c r="B2130" i="5"/>
  <c r="S2130" i="5"/>
  <c r="B2129" i="5"/>
  <c r="F2128" i="5"/>
  <c r="B2128" i="5"/>
  <c r="F2127" i="5"/>
  <c r="B2127" i="5"/>
  <c r="T2127" i="5"/>
  <c r="B2126" i="5"/>
  <c r="S2126" i="5"/>
  <c r="I2125" i="5"/>
  <c r="B2125" i="5"/>
  <c r="B2124" i="5"/>
  <c r="B2123" i="5"/>
  <c r="T2123" i="5"/>
  <c r="B2122" i="5"/>
  <c r="T2122" i="5"/>
  <c r="J2121" i="5"/>
  <c r="B2121" i="5"/>
  <c r="B2120" i="5"/>
  <c r="T2120" i="5"/>
  <c r="B2119" i="5"/>
  <c r="T2119" i="5"/>
  <c r="B2118" i="5"/>
  <c r="T2118" i="5"/>
  <c r="J2117" i="5"/>
  <c r="B2117" i="5"/>
  <c r="B2116" i="5"/>
  <c r="B2115" i="5"/>
  <c r="T2115" i="5"/>
  <c r="B2114" i="5"/>
  <c r="B2113" i="5"/>
  <c r="B2112" i="5"/>
  <c r="B2111" i="5"/>
  <c r="S2111" i="5"/>
  <c r="B2110" i="5"/>
  <c r="T2110" i="5"/>
  <c r="B2109" i="5"/>
  <c r="I2108" i="5"/>
  <c r="B2108" i="5"/>
  <c r="B2107" i="5"/>
  <c r="B2106" i="5"/>
  <c r="S2106" i="5"/>
  <c r="B2105" i="5"/>
  <c r="I2104" i="5"/>
  <c r="B2104" i="5"/>
  <c r="T2104" i="5"/>
  <c r="B2103" i="5"/>
  <c r="T2103" i="5"/>
  <c r="B2102" i="5"/>
  <c r="T2102" i="5"/>
  <c r="B2101" i="5"/>
  <c r="I2100" i="5"/>
  <c r="B2100" i="5"/>
  <c r="B2099" i="5"/>
  <c r="T2099" i="5"/>
  <c r="B2098" i="5"/>
  <c r="T2098" i="5"/>
  <c r="B2097" i="5"/>
  <c r="I2096" i="5"/>
  <c r="B2096" i="5"/>
  <c r="T2096" i="5"/>
  <c r="B2095" i="5"/>
  <c r="B2094" i="5"/>
  <c r="S2094" i="5"/>
  <c r="B2093" i="5"/>
  <c r="I2092" i="5"/>
  <c r="B2092" i="5"/>
  <c r="T2092" i="5"/>
  <c r="B2091" i="5"/>
  <c r="B2090" i="5"/>
  <c r="S2090" i="5"/>
  <c r="B2089" i="5"/>
  <c r="J2088" i="5"/>
  <c r="B2088" i="5"/>
  <c r="T2088" i="5"/>
  <c r="B2087" i="5"/>
  <c r="F2086" i="5"/>
  <c r="B2086" i="5"/>
  <c r="B2085" i="5"/>
  <c r="T2085" i="5"/>
  <c r="B2084" i="5"/>
  <c r="B2083" i="5"/>
  <c r="T2083" i="5"/>
  <c r="B2082" i="5"/>
  <c r="B2081" i="5"/>
  <c r="B2080" i="5"/>
  <c r="B2079" i="5"/>
  <c r="S2079" i="5"/>
  <c r="B2078" i="5"/>
  <c r="T2078" i="5"/>
  <c r="B2077" i="5"/>
  <c r="T2077" i="5"/>
  <c r="B2076" i="5"/>
  <c r="B2075" i="5"/>
  <c r="T2075" i="5"/>
  <c r="X2074" i="5"/>
  <c r="B2074" i="5"/>
  <c r="S2074" i="5"/>
  <c r="B2073" i="5"/>
  <c r="T2073" i="5"/>
  <c r="B2072" i="5"/>
  <c r="X2071" i="5"/>
  <c r="B2071" i="5"/>
  <c r="B2070" i="5"/>
  <c r="B2069" i="5"/>
  <c r="S2069" i="5"/>
  <c r="B2068" i="5"/>
  <c r="B2067" i="5"/>
  <c r="T2067" i="5"/>
  <c r="B2066" i="5"/>
  <c r="S2066" i="5"/>
  <c r="B2065" i="5"/>
  <c r="T2065" i="5"/>
  <c r="F2064" i="5"/>
  <c r="B2064" i="5"/>
  <c r="F2063" i="5"/>
  <c r="B2063" i="5"/>
  <c r="S2063" i="5"/>
  <c r="B2062" i="5"/>
  <c r="B2061" i="5"/>
  <c r="T2061" i="5"/>
  <c r="B2060" i="5"/>
  <c r="B2059" i="5"/>
  <c r="S2059" i="5"/>
  <c r="B2058" i="5"/>
  <c r="S2058" i="5"/>
  <c r="B2057" i="5"/>
  <c r="T2057" i="5"/>
  <c r="B2056" i="5"/>
  <c r="F2055" i="5"/>
  <c r="B2055" i="5"/>
  <c r="B2054" i="5"/>
  <c r="B2053" i="5"/>
  <c r="X2052" i="5"/>
  <c r="B2052" i="5"/>
  <c r="B2051" i="5"/>
  <c r="B2050" i="5"/>
  <c r="S2050" i="5"/>
  <c r="B2049" i="5"/>
  <c r="B2048" i="5"/>
  <c r="B2047" i="5"/>
  <c r="B2046" i="5"/>
  <c r="T2046" i="5"/>
  <c r="B2045" i="5"/>
  <c r="F2044" i="5"/>
  <c r="B2044" i="5"/>
  <c r="B2043" i="5"/>
  <c r="T2043" i="5"/>
  <c r="B2042" i="5"/>
  <c r="S2042" i="5"/>
  <c r="B2041" i="5"/>
  <c r="T2041" i="5"/>
  <c r="B2040" i="5"/>
  <c r="B2039" i="5"/>
  <c r="B2038" i="5"/>
  <c r="T2038" i="5"/>
  <c r="B2037" i="5"/>
  <c r="T2037" i="5"/>
  <c r="B2036" i="5"/>
  <c r="B2035" i="5"/>
  <c r="T2035" i="5"/>
  <c r="B2034" i="5"/>
  <c r="B2033" i="5"/>
  <c r="S2033" i="5"/>
  <c r="B2032" i="5"/>
  <c r="B2031" i="5"/>
  <c r="B2030" i="5"/>
  <c r="B2029" i="5"/>
  <c r="B2028" i="5"/>
  <c r="B2027" i="5"/>
  <c r="T2027" i="5"/>
  <c r="B2026" i="5"/>
  <c r="T2026" i="5"/>
  <c r="B2025" i="5"/>
  <c r="B2024" i="5"/>
  <c r="I2023" i="5"/>
  <c r="B2023" i="5"/>
  <c r="T2023" i="5"/>
  <c r="B2022" i="5"/>
  <c r="B2021" i="5"/>
  <c r="T2021" i="5"/>
  <c r="F2020" i="5"/>
  <c r="B2020" i="5"/>
  <c r="I2019" i="5"/>
  <c r="B2019" i="5"/>
  <c r="F2018" i="5"/>
  <c r="B2018" i="5"/>
  <c r="S2018" i="5"/>
  <c r="B2017" i="5"/>
  <c r="T2017" i="5"/>
  <c r="J2016" i="5"/>
  <c r="B2016" i="5"/>
  <c r="B2015" i="5"/>
  <c r="T2015" i="5"/>
  <c r="B2014" i="5"/>
  <c r="T2014" i="5"/>
  <c r="B2013" i="5"/>
  <c r="T2013" i="5"/>
  <c r="R2012" i="5"/>
  <c r="B2012" i="5"/>
  <c r="B2011" i="5"/>
  <c r="T2011" i="5"/>
  <c r="B2010" i="5"/>
  <c r="T2010" i="5"/>
  <c r="B2009" i="5"/>
  <c r="R2008" i="5"/>
  <c r="B2008" i="5"/>
  <c r="B2007" i="5"/>
  <c r="T2007" i="5"/>
  <c r="B2006" i="5"/>
  <c r="B2005" i="5"/>
  <c r="T2005" i="5"/>
  <c r="F2004" i="5"/>
  <c r="B2004" i="5"/>
  <c r="B2003" i="5"/>
  <c r="T2003" i="5"/>
  <c r="B2002" i="5"/>
  <c r="T2002" i="5"/>
  <c r="B2001" i="5"/>
  <c r="J2000" i="5"/>
  <c r="B2000" i="5"/>
  <c r="I1999" i="5"/>
  <c r="B1999" i="5"/>
  <c r="T1999" i="5"/>
  <c r="F1998" i="5"/>
  <c r="B1998" i="5"/>
  <c r="T1998" i="5"/>
  <c r="B1997" i="5"/>
  <c r="T1997" i="5"/>
  <c r="B1996" i="5"/>
  <c r="B1995" i="5"/>
  <c r="B1994" i="5"/>
  <c r="B1993" i="5"/>
  <c r="S1993" i="5"/>
  <c r="J1992" i="5"/>
  <c r="B1992" i="5"/>
  <c r="I1991" i="5"/>
  <c r="B1991" i="5"/>
  <c r="F1990" i="5"/>
  <c r="B1990" i="5"/>
  <c r="B1989" i="5"/>
  <c r="T1989" i="5"/>
  <c r="H1988" i="5"/>
  <c r="B1988" i="5"/>
  <c r="B1987" i="5"/>
  <c r="B1986" i="5"/>
  <c r="B1985" i="5"/>
  <c r="S1985" i="5"/>
  <c r="R1984" i="5"/>
  <c r="B1984" i="5"/>
  <c r="B1983" i="5"/>
  <c r="B1982" i="5"/>
  <c r="T1982" i="5"/>
  <c r="B1981" i="5"/>
  <c r="S1981" i="5"/>
  <c r="B1980" i="5"/>
  <c r="B1979" i="5"/>
  <c r="B1978" i="5"/>
  <c r="S1978" i="5"/>
  <c r="B1977" i="5"/>
  <c r="B1976" i="5"/>
  <c r="B1975" i="5"/>
  <c r="T1975" i="5"/>
  <c r="B1974" i="5"/>
  <c r="T1974" i="5"/>
  <c r="B1973" i="5"/>
  <c r="S1973" i="5"/>
  <c r="B1972" i="5"/>
  <c r="H1971" i="5"/>
  <c r="B1971" i="5"/>
  <c r="B1970" i="5"/>
  <c r="T1970" i="5"/>
  <c r="B1969" i="5"/>
  <c r="B1968" i="5"/>
  <c r="B1967" i="5"/>
  <c r="T1967" i="5"/>
  <c r="B1966" i="5"/>
  <c r="S1966" i="5"/>
  <c r="B1965" i="5"/>
  <c r="J1964" i="5"/>
  <c r="B1964" i="5"/>
  <c r="B1963" i="5"/>
  <c r="T1963" i="5"/>
  <c r="B1962" i="5"/>
  <c r="S1962" i="5"/>
  <c r="B1961" i="5"/>
  <c r="S1961" i="5"/>
  <c r="R1960" i="5"/>
  <c r="B1960" i="5"/>
  <c r="B1959" i="5"/>
  <c r="B1958" i="5"/>
  <c r="T1958" i="5"/>
  <c r="B1957" i="5"/>
  <c r="T1957" i="5"/>
  <c r="B1956" i="5"/>
  <c r="B1955" i="5"/>
  <c r="T1955" i="5"/>
  <c r="B1954" i="5"/>
  <c r="T1954" i="5"/>
  <c r="B1953" i="5"/>
  <c r="S1953" i="5"/>
  <c r="I1952" i="5"/>
  <c r="B1952" i="5"/>
  <c r="B1951" i="5"/>
  <c r="T1951" i="5"/>
  <c r="B1950" i="5"/>
  <c r="T1950" i="5"/>
  <c r="B1949" i="5"/>
  <c r="B1948" i="5"/>
  <c r="B1947" i="5"/>
  <c r="T1947" i="5"/>
  <c r="B1946" i="5"/>
  <c r="T1946" i="5"/>
  <c r="B1945" i="5"/>
  <c r="B1944" i="5"/>
  <c r="B1943" i="5"/>
  <c r="T1943" i="5"/>
  <c r="B1942" i="5"/>
  <c r="B1941" i="5"/>
  <c r="T1941" i="5"/>
  <c r="B1940" i="5"/>
  <c r="B1939" i="5"/>
  <c r="T1939" i="5"/>
  <c r="B1938" i="5"/>
  <c r="S1938" i="5"/>
  <c r="B1937" i="5"/>
  <c r="T1937" i="5"/>
  <c r="B1936" i="5"/>
  <c r="B1935" i="5"/>
  <c r="T1935" i="5"/>
  <c r="B1934" i="5"/>
  <c r="T1934" i="5"/>
  <c r="B1933" i="5"/>
  <c r="J1932" i="5"/>
  <c r="B1932" i="5"/>
  <c r="B1931" i="5"/>
  <c r="T1931" i="5"/>
  <c r="B1930" i="5"/>
  <c r="T1930" i="5"/>
  <c r="B1929" i="5"/>
  <c r="B1928" i="5"/>
  <c r="B1927" i="5"/>
  <c r="B1926" i="5"/>
  <c r="T1926" i="5"/>
  <c r="B1925" i="5"/>
  <c r="T1925" i="5"/>
  <c r="H1924" i="5"/>
  <c r="B1924" i="5"/>
  <c r="I1923" i="5"/>
  <c r="B1923" i="5"/>
  <c r="B1922" i="5"/>
  <c r="B1921" i="5"/>
  <c r="I1920" i="5"/>
  <c r="B1920" i="5"/>
  <c r="S1920" i="5"/>
  <c r="B1919" i="5"/>
  <c r="B1918" i="5"/>
  <c r="T1918" i="5"/>
  <c r="B1917" i="5"/>
  <c r="B1916" i="5"/>
  <c r="S1916" i="5"/>
  <c r="B1915" i="5"/>
  <c r="B1914" i="5"/>
  <c r="B1913" i="5"/>
  <c r="R1912" i="5"/>
  <c r="B1912" i="5"/>
  <c r="S1912" i="5"/>
  <c r="B1911" i="5"/>
  <c r="B1910" i="5"/>
  <c r="T1910" i="5"/>
  <c r="B1909" i="5"/>
  <c r="B1908" i="5"/>
  <c r="S1908" i="5"/>
  <c r="B1907" i="5"/>
  <c r="B1906" i="5"/>
  <c r="T1906" i="5"/>
  <c r="J1905" i="5"/>
  <c r="B1905" i="5"/>
  <c r="I1904" i="5"/>
  <c r="B1904" i="5"/>
  <c r="S1904" i="5"/>
  <c r="B1903" i="5"/>
  <c r="T1903" i="5"/>
  <c r="I1902" i="5"/>
  <c r="B1902" i="5"/>
  <c r="B1901" i="5"/>
  <c r="B1900" i="5"/>
  <c r="S1900" i="5"/>
  <c r="B1899" i="5"/>
  <c r="T1899" i="5"/>
  <c r="B1898" i="5"/>
  <c r="T1898" i="5"/>
  <c r="B1897" i="5"/>
  <c r="S1897" i="5"/>
  <c r="B1896" i="5"/>
  <c r="S1896" i="5"/>
  <c r="B1895" i="5"/>
  <c r="T1895" i="5"/>
  <c r="I1894" i="5"/>
  <c r="B1894" i="5"/>
  <c r="B1893" i="5"/>
  <c r="H1892" i="5"/>
  <c r="B1892" i="5"/>
  <c r="S1892" i="5"/>
  <c r="B1891" i="5"/>
  <c r="T1891" i="5"/>
  <c r="B1890" i="5"/>
  <c r="S1890" i="5"/>
  <c r="J1889" i="5"/>
  <c r="B1889" i="5"/>
  <c r="B1888" i="5"/>
  <c r="S1888" i="5"/>
  <c r="B1887" i="5"/>
  <c r="T1887" i="5"/>
  <c r="I1886" i="5"/>
  <c r="B1886" i="5"/>
  <c r="T1886" i="5"/>
  <c r="B1885" i="5"/>
  <c r="B1884" i="5"/>
  <c r="S1884" i="5"/>
  <c r="B1883" i="5"/>
  <c r="T1883" i="5"/>
  <c r="B1882" i="5"/>
  <c r="S1882" i="5"/>
  <c r="R1881" i="5"/>
  <c r="B1881" i="5"/>
  <c r="B1880" i="5"/>
  <c r="S1880" i="5"/>
  <c r="B1879" i="5"/>
  <c r="T1879" i="5"/>
  <c r="I1878" i="5"/>
  <c r="B1878" i="5"/>
  <c r="T1878" i="5"/>
  <c r="B1877" i="5"/>
  <c r="I1876" i="5"/>
  <c r="B1876" i="5"/>
  <c r="S1876" i="5"/>
  <c r="B1875" i="5"/>
  <c r="T1875" i="5"/>
  <c r="B1874" i="5"/>
  <c r="B1873" i="5"/>
  <c r="T1873" i="5"/>
  <c r="B1872" i="5"/>
  <c r="B1871" i="5"/>
  <c r="B1870" i="5"/>
  <c r="T1870" i="5"/>
  <c r="B1869" i="5"/>
  <c r="B1868" i="5"/>
  <c r="B1867" i="5"/>
  <c r="T1867" i="5"/>
  <c r="B1866" i="5"/>
  <c r="B1865" i="5"/>
  <c r="B1864" i="5"/>
  <c r="B1863" i="5"/>
  <c r="T1863" i="5"/>
  <c r="F1862" i="5"/>
  <c r="B1862" i="5"/>
  <c r="B1861" i="5"/>
  <c r="B1860" i="5"/>
  <c r="B1859" i="5"/>
  <c r="T1859" i="5"/>
  <c r="B1858" i="5"/>
  <c r="S1858" i="5"/>
  <c r="B1857" i="5"/>
  <c r="B1856" i="5"/>
  <c r="B1855" i="5"/>
  <c r="B1854" i="5"/>
  <c r="S1854" i="5"/>
  <c r="B1853" i="5"/>
  <c r="B1852" i="5"/>
  <c r="T1852" i="5"/>
  <c r="B1851" i="5"/>
  <c r="B1850" i="5"/>
  <c r="B1849" i="5"/>
  <c r="T1849" i="5"/>
  <c r="B1848" i="5"/>
  <c r="B1847" i="5"/>
  <c r="B1846" i="5"/>
  <c r="B1845" i="5"/>
  <c r="B1844" i="5"/>
  <c r="B1843" i="5"/>
  <c r="B1842" i="5"/>
  <c r="T1842" i="5"/>
  <c r="B1841" i="5"/>
  <c r="B1840" i="5"/>
  <c r="S1840" i="5"/>
  <c r="B1839" i="5"/>
  <c r="B1838" i="5"/>
  <c r="T1838" i="5"/>
  <c r="B1837" i="5"/>
  <c r="B1836" i="5"/>
  <c r="B1835" i="5"/>
  <c r="B1834" i="5"/>
  <c r="T1834" i="5"/>
  <c r="B1833" i="5"/>
  <c r="T1833" i="5"/>
  <c r="B1832" i="5"/>
  <c r="S1832" i="5"/>
  <c r="B1831" i="5"/>
  <c r="T1831" i="5"/>
  <c r="B1830" i="5"/>
  <c r="B1829" i="5"/>
  <c r="T1829" i="5"/>
  <c r="B1828" i="5"/>
  <c r="B1827" i="5"/>
  <c r="B1826" i="5"/>
  <c r="B1825" i="5"/>
  <c r="S1825" i="5"/>
  <c r="B1824" i="5"/>
  <c r="T1824" i="5"/>
  <c r="R1823" i="5"/>
  <c r="B1823" i="5"/>
  <c r="T1823" i="5"/>
  <c r="B1822" i="5"/>
  <c r="T1822" i="5"/>
  <c r="B1821" i="5"/>
  <c r="T1821" i="5"/>
  <c r="B1820" i="5"/>
  <c r="T1820" i="5"/>
  <c r="B1819" i="5"/>
  <c r="B1818" i="5"/>
  <c r="B1817" i="5"/>
  <c r="T1817" i="5"/>
  <c r="B1816" i="5"/>
  <c r="R1815" i="5"/>
  <c r="B1815" i="5"/>
  <c r="T1815" i="5"/>
  <c r="F1814" i="5"/>
  <c r="B1814" i="5"/>
  <c r="B1813" i="5"/>
  <c r="S1813" i="5"/>
  <c r="B1812" i="5"/>
  <c r="B1811" i="5"/>
  <c r="T1811" i="5"/>
  <c r="B1810" i="5"/>
  <c r="B1809" i="5"/>
  <c r="T1809" i="5"/>
  <c r="B1808" i="5"/>
  <c r="T1808" i="5"/>
  <c r="B1807" i="5"/>
  <c r="S1807" i="5"/>
  <c r="B1806" i="5"/>
  <c r="T1806" i="5"/>
  <c r="B1805" i="5"/>
  <c r="T1805" i="5"/>
  <c r="F1804" i="5"/>
  <c r="B1804" i="5"/>
  <c r="B1803" i="5"/>
  <c r="S1803" i="5"/>
  <c r="B1802" i="5"/>
  <c r="B1801" i="5"/>
  <c r="B1800" i="5"/>
  <c r="S1800" i="5"/>
  <c r="B1799" i="5"/>
  <c r="S1799" i="5"/>
  <c r="B1798" i="5"/>
  <c r="B1797" i="5"/>
  <c r="T1797" i="5"/>
  <c r="F1796" i="5"/>
  <c r="B1796" i="5"/>
  <c r="S1796" i="5"/>
  <c r="B1795" i="5"/>
  <c r="S1795" i="5"/>
  <c r="B1794" i="5"/>
  <c r="S1794" i="5"/>
  <c r="B1793" i="5"/>
  <c r="T1793" i="5"/>
  <c r="F1792" i="5"/>
  <c r="B1792" i="5"/>
  <c r="B1791" i="5"/>
  <c r="S1791" i="5"/>
  <c r="B1790" i="5"/>
  <c r="S1790" i="5"/>
  <c r="B1789" i="5"/>
  <c r="F1788" i="5"/>
  <c r="B1788" i="5"/>
  <c r="S1788" i="5"/>
  <c r="B1787" i="5"/>
  <c r="S1787" i="5"/>
  <c r="B1786" i="5"/>
  <c r="T1786" i="5"/>
  <c r="B1785" i="5"/>
  <c r="F1784" i="5"/>
  <c r="B1784" i="5"/>
  <c r="S1784" i="5"/>
  <c r="B1783" i="5"/>
  <c r="S1783" i="5"/>
  <c r="B1782" i="5"/>
  <c r="B1781" i="5"/>
  <c r="F1780" i="5"/>
  <c r="B1780" i="5"/>
  <c r="S1780" i="5"/>
  <c r="B1779" i="5"/>
  <c r="S1779" i="5"/>
  <c r="B1778" i="5"/>
  <c r="B1777" i="5"/>
  <c r="T1777" i="5"/>
  <c r="F1776" i="5"/>
  <c r="B1776" i="5"/>
  <c r="B1775" i="5"/>
  <c r="S1775" i="5"/>
  <c r="B1774" i="5"/>
  <c r="B1773" i="5"/>
  <c r="T1773" i="5"/>
  <c r="B1772" i="5"/>
  <c r="S1772" i="5"/>
  <c r="B1771" i="5"/>
  <c r="S1771" i="5"/>
  <c r="B1770" i="5"/>
  <c r="B1769" i="5"/>
  <c r="T1769" i="5"/>
  <c r="B1768" i="5"/>
  <c r="S1768" i="5"/>
  <c r="R1767" i="5"/>
  <c r="B1767" i="5"/>
  <c r="S1767" i="5"/>
  <c r="B1766" i="5"/>
  <c r="S1766" i="5"/>
  <c r="B1765" i="5"/>
  <c r="T1765" i="5"/>
  <c r="H1764" i="5"/>
  <c r="B1764" i="5"/>
  <c r="R1763" i="5"/>
  <c r="B1763" i="5"/>
  <c r="S1763" i="5"/>
  <c r="B1762" i="5"/>
  <c r="S1762" i="5"/>
  <c r="H1761" i="5"/>
  <c r="B1761" i="5"/>
  <c r="T1761" i="5"/>
  <c r="B1760" i="5"/>
  <c r="S1760" i="5"/>
  <c r="B1759" i="5"/>
  <c r="S1759" i="5"/>
  <c r="B1758" i="5"/>
  <c r="T1758" i="5"/>
  <c r="J1757" i="5"/>
  <c r="B1757" i="5"/>
  <c r="T1757" i="5"/>
  <c r="B1756" i="5"/>
  <c r="T1756" i="5"/>
  <c r="B1755" i="5"/>
  <c r="S1755" i="5"/>
  <c r="B1754" i="5"/>
  <c r="T1754" i="5"/>
  <c r="B1753" i="5"/>
  <c r="T1753" i="5"/>
  <c r="B1752" i="5"/>
  <c r="B1751" i="5"/>
  <c r="T1751" i="5"/>
  <c r="B1750" i="5"/>
  <c r="B1749" i="5"/>
  <c r="T1749" i="5"/>
  <c r="B1748" i="5"/>
  <c r="T1748" i="5"/>
  <c r="B1747" i="5"/>
  <c r="T1747" i="5"/>
  <c r="B1746" i="5"/>
  <c r="S1746" i="5"/>
  <c r="B1745" i="5"/>
  <c r="T1745" i="5"/>
  <c r="B1744" i="5"/>
  <c r="S1744" i="5"/>
  <c r="B1743" i="5"/>
  <c r="B1742" i="5"/>
  <c r="B1741" i="5"/>
  <c r="T1741" i="5"/>
  <c r="B1740" i="5"/>
  <c r="S1740" i="5"/>
  <c r="B1739" i="5"/>
  <c r="B1738" i="5"/>
  <c r="T1738" i="5"/>
  <c r="B1737" i="5"/>
  <c r="B1736" i="5"/>
  <c r="T1736" i="5"/>
  <c r="B1735" i="5"/>
  <c r="T1735" i="5"/>
  <c r="B1734" i="5"/>
  <c r="T1734" i="5"/>
  <c r="B1733" i="5"/>
  <c r="T1733" i="5"/>
  <c r="B1732" i="5"/>
  <c r="B1731" i="5"/>
  <c r="B1730" i="5"/>
  <c r="B1729" i="5"/>
  <c r="B1728" i="5"/>
  <c r="T1728" i="5"/>
  <c r="B1727" i="5"/>
  <c r="T1727" i="5"/>
  <c r="B1726" i="5"/>
  <c r="B1725" i="5"/>
  <c r="B1724" i="5"/>
  <c r="T1724" i="5"/>
  <c r="B1723" i="5"/>
  <c r="B1722" i="5"/>
  <c r="B1721" i="5"/>
  <c r="B1720" i="5"/>
  <c r="T1720" i="5"/>
  <c r="F1719" i="5"/>
  <c r="B1719" i="5"/>
  <c r="B1718" i="5"/>
  <c r="T1718" i="5"/>
  <c r="B1717" i="5"/>
  <c r="B1716" i="5"/>
  <c r="T1716" i="5"/>
  <c r="B1715" i="5"/>
  <c r="T1715" i="5"/>
  <c r="B1714" i="5"/>
  <c r="B1713" i="5"/>
  <c r="B1712" i="5"/>
  <c r="B1711" i="5"/>
  <c r="T1711" i="5"/>
  <c r="B1710" i="5"/>
  <c r="T1710" i="5"/>
  <c r="B1709" i="5"/>
  <c r="X1708" i="5"/>
  <c r="B1708" i="5"/>
  <c r="T1708" i="5"/>
  <c r="B1707" i="5"/>
  <c r="B1706" i="5"/>
  <c r="T1706" i="5"/>
  <c r="B1705" i="5"/>
  <c r="B1704" i="5"/>
  <c r="B1703" i="5"/>
  <c r="S1703" i="5"/>
  <c r="B1702" i="5"/>
  <c r="B1701" i="5"/>
  <c r="B1700" i="5"/>
  <c r="T1700" i="5"/>
  <c r="B1699" i="5"/>
  <c r="T1699" i="5"/>
  <c r="B1698" i="5"/>
  <c r="T1698" i="5"/>
  <c r="B1697" i="5"/>
  <c r="B1696" i="5"/>
  <c r="T1696" i="5"/>
  <c r="B1695" i="5"/>
  <c r="T1695" i="5"/>
  <c r="B1694" i="5"/>
  <c r="T1694" i="5"/>
  <c r="B1693" i="5"/>
  <c r="B1692" i="5"/>
  <c r="F1691" i="5"/>
  <c r="B1691" i="5"/>
  <c r="B1690" i="5"/>
  <c r="B1689" i="5"/>
  <c r="I1688" i="5"/>
  <c r="B1688" i="5"/>
  <c r="T1688" i="5"/>
  <c r="B1687" i="5"/>
  <c r="T1687" i="5"/>
  <c r="B1686" i="5"/>
  <c r="B1685" i="5"/>
  <c r="X1684" i="5"/>
  <c r="B1684" i="5"/>
  <c r="T1684" i="5"/>
  <c r="B1683" i="5"/>
  <c r="S1683" i="5"/>
  <c r="B1682" i="5"/>
  <c r="B1681" i="5"/>
  <c r="B1680" i="5"/>
  <c r="T1680" i="5"/>
  <c r="B1679" i="5"/>
  <c r="T1679" i="5"/>
  <c r="B1678" i="5"/>
  <c r="B1677" i="5"/>
  <c r="B1676" i="5"/>
  <c r="T1676" i="5"/>
  <c r="B1675" i="5"/>
  <c r="B1674" i="5"/>
  <c r="S1674" i="5"/>
  <c r="B1673" i="5"/>
  <c r="B1672" i="5"/>
  <c r="T1672" i="5"/>
  <c r="B1671" i="5"/>
  <c r="S1671" i="5"/>
  <c r="B1670" i="5"/>
  <c r="T1670" i="5"/>
  <c r="B1669" i="5"/>
  <c r="B1668" i="5"/>
  <c r="B1667" i="5"/>
  <c r="T1667" i="5"/>
  <c r="B1666" i="5"/>
  <c r="B1665" i="5"/>
  <c r="B1664" i="5"/>
  <c r="T1664" i="5"/>
  <c r="B1663" i="5"/>
  <c r="S1663" i="5"/>
  <c r="B1662" i="5"/>
  <c r="T1662" i="5"/>
  <c r="B1661" i="5"/>
  <c r="H1660" i="5"/>
  <c r="B1660" i="5"/>
  <c r="B1659" i="5"/>
  <c r="B1658" i="5"/>
  <c r="T1658" i="5"/>
  <c r="B1657" i="5"/>
  <c r="B1656" i="5"/>
  <c r="T1656" i="5"/>
  <c r="F1655" i="5"/>
  <c r="B1655" i="5"/>
  <c r="T1655" i="5"/>
  <c r="B1654" i="5"/>
  <c r="B1653" i="5"/>
  <c r="B1652" i="5"/>
  <c r="T1652" i="5"/>
  <c r="B1651" i="5"/>
  <c r="B1650" i="5"/>
  <c r="B1649" i="5"/>
  <c r="B1648" i="5"/>
  <c r="T1648" i="5"/>
  <c r="B1647" i="5"/>
  <c r="S1647" i="5"/>
  <c r="B1646" i="5"/>
  <c r="B1645" i="5"/>
  <c r="B1644" i="5"/>
  <c r="T1644" i="5"/>
  <c r="B1643" i="5"/>
  <c r="B1642" i="5"/>
  <c r="B1641" i="5"/>
  <c r="B1640" i="5"/>
  <c r="T1640" i="5"/>
  <c r="B1639" i="5"/>
  <c r="T1639" i="5"/>
  <c r="B1638" i="5"/>
  <c r="B1637" i="5"/>
  <c r="B1636" i="5"/>
  <c r="T1636" i="5"/>
  <c r="B1635" i="5"/>
  <c r="T1635" i="5"/>
  <c r="B1634" i="5"/>
  <c r="B1633" i="5"/>
  <c r="B1632" i="5"/>
  <c r="T1632" i="5"/>
  <c r="B1631" i="5"/>
  <c r="T1631" i="5"/>
  <c r="B1630" i="5"/>
  <c r="T1630" i="5"/>
  <c r="B1629" i="5"/>
  <c r="B1628" i="5"/>
  <c r="T1628" i="5"/>
  <c r="B1627" i="5"/>
  <c r="B1626" i="5"/>
  <c r="T1626" i="5"/>
  <c r="B1625" i="5"/>
  <c r="B1624" i="5"/>
  <c r="T1624" i="5"/>
  <c r="B1623" i="5"/>
  <c r="S1623" i="5"/>
  <c r="B1622" i="5"/>
  <c r="B1621" i="5"/>
  <c r="I1620" i="5"/>
  <c r="B1620" i="5"/>
  <c r="B1619" i="5"/>
  <c r="T1619" i="5"/>
  <c r="B1618" i="5"/>
  <c r="B1617" i="5"/>
  <c r="I1616" i="5"/>
  <c r="B1616" i="5"/>
  <c r="T1616" i="5"/>
  <c r="B1615" i="5"/>
  <c r="S1615" i="5"/>
  <c r="B1614" i="5"/>
  <c r="B1613" i="5"/>
  <c r="I1612" i="5"/>
  <c r="B1612" i="5"/>
  <c r="T1612" i="5"/>
  <c r="B1611" i="5"/>
  <c r="B1610" i="5"/>
  <c r="B1609" i="5"/>
  <c r="B1608" i="5"/>
  <c r="T1608" i="5"/>
  <c r="B1607" i="5"/>
  <c r="B1606" i="5"/>
  <c r="B1605" i="5"/>
  <c r="I1604" i="5"/>
  <c r="B1604" i="5"/>
  <c r="B1603" i="5"/>
  <c r="T1603" i="5"/>
  <c r="B1602" i="5"/>
  <c r="B1601" i="5"/>
  <c r="I1600" i="5"/>
  <c r="B1600" i="5"/>
  <c r="T1600" i="5"/>
  <c r="B1599" i="5"/>
  <c r="T1599" i="5"/>
  <c r="B1598" i="5"/>
  <c r="B1597" i="5"/>
  <c r="I1596" i="5"/>
  <c r="B1596" i="5"/>
  <c r="B1595" i="5"/>
  <c r="T1595" i="5"/>
  <c r="B1594" i="5"/>
  <c r="B1593" i="5"/>
  <c r="B1592" i="5"/>
  <c r="T1592" i="5"/>
  <c r="B1591" i="5"/>
  <c r="T1591" i="5"/>
  <c r="B1590" i="5"/>
  <c r="B1589" i="5"/>
  <c r="I1588" i="5"/>
  <c r="B1588" i="5"/>
  <c r="B1587" i="5"/>
  <c r="B1586" i="5"/>
  <c r="B1585" i="5"/>
  <c r="I1584" i="5"/>
  <c r="B1584" i="5"/>
  <c r="T1584" i="5"/>
  <c r="B1583" i="5"/>
  <c r="B1582" i="5"/>
  <c r="B1581" i="5"/>
  <c r="I1580" i="5"/>
  <c r="B1580" i="5"/>
  <c r="T1580" i="5"/>
  <c r="B1579" i="5"/>
  <c r="B1578" i="5"/>
  <c r="B1577" i="5"/>
  <c r="B1576" i="5"/>
  <c r="T1576" i="5"/>
  <c r="B1575" i="5"/>
  <c r="T1575" i="5"/>
  <c r="B1574" i="5"/>
  <c r="B1573" i="5"/>
  <c r="I1572" i="5"/>
  <c r="B1572" i="5"/>
  <c r="T1572" i="5"/>
  <c r="B1571" i="5"/>
  <c r="B1570" i="5"/>
  <c r="B1569" i="5"/>
  <c r="I1568" i="5"/>
  <c r="B1568" i="5"/>
  <c r="T1568" i="5"/>
  <c r="B1567" i="5"/>
  <c r="T1567" i="5"/>
  <c r="B1566" i="5"/>
  <c r="B1565" i="5"/>
  <c r="I1564" i="5"/>
  <c r="B1564" i="5"/>
  <c r="B1563" i="5"/>
  <c r="T1563" i="5"/>
  <c r="B1562" i="5"/>
  <c r="B1561" i="5"/>
  <c r="I1560" i="5"/>
  <c r="B1560" i="5"/>
  <c r="T1560" i="5"/>
  <c r="B1559" i="5"/>
  <c r="S1559" i="5"/>
  <c r="B1558" i="5"/>
  <c r="B1557" i="5"/>
  <c r="I1556" i="5"/>
  <c r="B1556" i="5"/>
  <c r="B1555" i="5"/>
  <c r="B1554" i="5"/>
  <c r="B1553" i="5"/>
  <c r="B1552" i="5"/>
  <c r="B1551" i="5"/>
  <c r="T1551" i="5"/>
  <c r="R1550" i="5"/>
  <c r="B1550" i="5"/>
  <c r="B1549" i="5"/>
  <c r="S1549" i="5"/>
  <c r="B1548" i="5"/>
  <c r="B1547" i="5"/>
  <c r="B1546" i="5"/>
  <c r="T1546" i="5"/>
  <c r="B1545" i="5"/>
  <c r="S1545" i="5"/>
  <c r="B1544" i="5"/>
  <c r="B1543" i="5"/>
  <c r="H1542" i="5"/>
  <c r="B1542" i="5"/>
  <c r="B1541" i="5"/>
  <c r="S1541" i="5"/>
  <c r="B1540" i="5"/>
  <c r="B1539" i="5"/>
  <c r="S1539" i="5"/>
  <c r="H1538" i="5"/>
  <c r="B1538" i="5"/>
  <c r="T1538" i="5"/>
  <c r="H1537" i="5"/>
  <c r="B1537" i="5"/>
  <c r="S1537" i="5"/>
  <c r="B1536" i="5"/>
  <c r="B1535" i="5"/>
  <c r="S1535" i="5"/>
  <c r="I1534" i="5"/>
  <c r="B1534" i="5"/>
  <c r="T1534" i="5"/>
  <c r="B1533" i="5"/>
  <c r="B1532" i="5"/>
  <c r="B1531" i="5"/>
  <c r="B1530" i="5"/>
  <c r="B1529" i="5"/>
  <c r="F1528" i="5"/>
  <c r="B1528" i="5"/>
  <c r="B1527" i="5"/>
  <c r="S1527" i="5"/>
  <c r="B1526" i="5"/>
  <c r="T1526" i="5"/>
  <c r="F1524" i="5"/>
  <c r="B1524" i="5"/>
  <c r="B1523" i="5"/>
  <c r="S1523" i="5"/>
  <c r="I1522" i="5"/>
  <c r="B1522" i="5"/>
  <c r="H1521" i="5"/>
  <c r="B1521" i="5"/>
  <c r="B1520" i="5"/>
  <c r="B1519" i="5"/>
  <c r="I1518" i="5"/>
  <c r="B1518" i="5"/>
  <c r="S1518" i="5"/>
  <c r="R1517" i="5"/>
  <c r="B1517" i="5"/>
  <c r="B1516" i="5"/>
  <c r="T1516" i="5"/>
  <c r="B1515" i="5"/>
  <c r="S1515" i="5"/>
  <c r="B1514" i="5"/>
  <c r="F1513" i="5"/>
  <c r="B1513" i="5"/>
  <c r="B1512" i="5"/>
  <c r="B1511" i="5"/>
  <c r="S1511" i="5"/>
  <c r="H1510" i="5"/>
  <c r="B1510" i="5"/>
  <c r="B1509" i="5"/>
  <c r="I1508" i="5"/>
  <c r="B1508" i="5"/>
  <c r="T1508" i="5"/>
  <c r="B1507" i="5"/>
  <c r="B1506" i="5"/>
  <c r="T1506" i="5"/>
  <c r="B1505" i="5"/>
  <c r="B1504" i="5"/>
  <c r="S1504" i="5"/>
  <c r="R1503" i="5"/>
  <c r="B1503" i="5"/>
  <c r="I1502" i="5"/>
  <c r="B1502" i="5"/>
  <c r="T1502" i="5"/>
  <c r="B1501" i="5"/>
  <c r="B1500" i="5"/>
  <c r="S1500" i="5"/>
  <c r="B1499" i="5"/>
  <c r="J1498" i="5"/>
  <c r="B1498" i="5"/>
  <c r="T1498" i="5"/>
  <c r="F1497" i="5"/>
  <c r="B1497" i="5"/>
  <c r="B1496" i="5"/>
  <c r="B1495" i="5"/>
  <c r="S1495" i="5"/>
  <c r="B1494" i="5"/>
  <c r="T1494" i="5"/>
  <c r="B1493" i="5"/>
  <c r="B1492" i="5"/>
  <c r="B1491" i="5"/>
  <c r="S1491" i="5"/>
  <c r="J1490" i="5"/>
  <c r="B1490" i="5"/>
  <c r="S1490" i="5"/>
  <c r="H1489" i="5"/>
  <c r="B1489" i="5"/>
  <c r="B1488" i="5"/>
  <c r="S1488" i="5"/>
  <c r="J1487" i="5"/>
  <c r="B1487" i="5"/>
  <c r="J1486" i="5"/>
  <c r="B1486" i="5"/>
  <c r="F1485" i="5"/>
  <c r="B1485" i="5"/>
  <c r="B1484" i="5"/>
  <c r="S1484" i="5"/>
  <c r="B1483" i="5"/>
  <c r="S1483" i="5"/>
  <c r="B1482" i="5"/>
  <c r="S1482" i="5"/>
  <c r="B1481" i="5"/>
  <c r="B1480" i="5"/>
  <c r="J1479" i="5"/>
  <c r="B1479" i="5"/>
  <c r="S1479" i="5"/>
  <c r="I1478" i="5"/>
  <c r="B1478" i="5"/>
  <c r="S1478" i="5"/>
  <c r="H1477" i="5"/>
  <c r="B1477" i="5"/>
  <c r="B1476" i="5"/>
  <c r="T1476" i="5"/>
  <c r="B1475" i="5"/>
  <c r="S1475" i="5"/>
  <c r="B1474" i="5"/>
  <c r="S1474" i="5"/>
  <c r="B1473" i="5"/>
  <c r="T1473" i="5"/>
  <c r="B1472" i="5"/>
  <c r="B1471" i="5"/>
  <c r="B1470" i="5"/>
  <c r="R1469" i="5"/>
  <c r="B1469" i="5"/>
  <c r="S1469" i="5"/>
  <c r="B1468" i="5"/>
  <c r="T1468" i="5"/>
  <c r="R1467" i="5"/>
  <c r="B1467" i="5"/>
  <c r="J1466" i="5"/>
  <c r="B1466" i="5"/>
  <c r="X1465" i="5"/>
  <c r="B1465" i="5"/>
  <c r="S1465" i="5"/>
  <c r="B1464" i="5"/>
  <c r="T1464" i="5"/>
  <c r="B1463" i="5"/>
  <c r="S1463" i="5"/>
  <c r="B1462" i="5"/>
  <c r="H1461" i="5"/>
  <c r="B1461" i="5"/>
  <c r="B1460" i="5"/>
  <c r="T1460" i="5"/>
  <c r="B1459" i="5"/>
  <c r="S1459" i="5"/>
  <c r="B1458" i="5"/>
  <c r="B1457" i="5"/>
  <c r="T1457" i="5"/>
  <c r="B1456" i="5"/>
  <c r="B1455" i="5"/>
  <c r="J1454" i="5"/>
  <c r="B1454" i="5"/>
  <c r="T1454" i="5"/>
  <c r="F1453" i="5"/>
  <c r="B1453" i="5"/>
  <c r="I1452" i="5"/>
  <c r="B1452" i="5"/>
  <c r="T1452" i="5"/>
  <c r="J1451" i="5"/>
  <c r="B1451" i="5"/>
  <c r="I1450" i="5"/>
  <c r="B1450" i="5"/>
  <c r="B1449" i="5"/>
  <c r="B1448" i="5"/>
  <c r="I1447" i="5"/>
  <c r="B1447" i="5"/>
  <c r="S1447" i="5"/>
  <c r="I1446" i="5"/>
  <c r="B1446" i="5"/>
  <c r="B1445" i="5"/>
  <c r="B1444" i="5"/>
  <c r="T1444" i="5"/>
  <c r="B1443" i="5"/>
  <c r="S1443" i="5"/>
  <c r="I1442" i="5"/>
  <c r="B1442" i="5"/>
  <c r="B1441" i="5"/>
  <c r="T1441" i="5"/>
  <c r="B1440" i="5"/>
  <c r="B1439" i="5"/>
  <c r="H1438" i="5"/>
  <c r="B1438" i="5"/>
  <c r="S1438" i="5"/>
  <c r="B1437" i="5"/>
  <c r="B1436" i="5"/>
  <c r="T1436" i="5"/>
  <c r="B1435" i="5"/>
  <c r="B1434" i="5"/>
  <c r="S1434" i="5"/>
  <c r="B1433" i="5"/>
  <c r="B1432" i="5"/>
  <c r="T1432" i="5"/>
  <c r="B1431" i="5"/>
  <c r="H1430" i="5"/>
  <c r="B1430" i="5"/>
  <c r="S1430" i="5"/>
  <c r="B1429" i="5"/>
  <c r="S1429" i="5"/>
  <c r="B1428" i="5"/>
  <c r="T1428" i="5"/>
  <c r="B1427" i="5"/>
  <c r="J1426" i="5"/>
  <c r="B1426" i="5"/>
  <c r="S1426" i="5"/>
  <c r="B1425" i="5"/>
  <c r="B1424" i="5"/>
  <c r="T1424" i="5"/>
  <c r="J1423" i="5"/>
  <c r="B1423" i="5"/>
  <c r="H1422" i="5"/>
  <c r="B1422" i="5"/>
  <c r="T1422" i="5"/>
  <c r="B1421" i="5"/>
  <c r="S1421" i="5"/>
  <c r="B1420" i="5"/>
  <c r="T1420" i="5"/>
  <c r="B1419" i="5"/>
  <c r="J1418" i="5"/>
  <c r="B1418" i="5"/>
  <c r="T1418" i="5"/>
  <c r="B1417" i="5"/>
  <c r="B1416" i="5"/>
  <c r="B1415" i="5"/>
  <c r="B1414" i="5"/>
  <c r="S1414" i="5"/>
  <c r="B1413" i="5"/>
  <c r="S1413" i="5"/>
  <c r="B1412" i="5"/>
  <c r="T1412" i="5"/>
  <c r="J1411" i="5"/>
  <c r="B1411" i="5"/>
  <c r="J1410" i="5"/>
  <c r="B1410" i="5"/>
  <c r="R1409" i="5"/>
  <c r="B1409" i="5"/>
  <c r="S1409" i="5"/>
  <c r="B1408" i="5"/>
  <c r="S1408" i="5"/>
  <c r="B1407" i="5"/>
  <c r="B1406" i="5"/>
  <c r="S1406" i="5"/>
  <c r="B1405" i="5"/>
  <c r="S1405" i="5"/>
  <c r="B1404" i="5"/>
  <c r="S1404" i="5"/>
  <c r="B1403" i="5"/>
  <c r="B1402" i="5"/>
  <c r="R1401" i="5"/>
  <c r="B1401" i="5"/>
  <c r="B1400" i="5"/>
  <c r="T1400" i="5"/>
  <c r="B1399" i="5"/>
  <c r="B1398" i="5"/>
  <c r="B1397" i="5"/>
  <c r="T1397" i="5"/>
  <c r="B1396" i="5"/>
  <c r="H1395" i="5"/>
  <c r="B1395" i="5"/>
  <c r="T1395" i="5"/>
  <c r="R1394" i="5"/>
  <c r="B1394" i="5"/>
  <c r="S1394" i="5"/>
  <c r="B1393" i="5"/>
  <c r="B1392" i="5"/>
  <c r="B1391" i="5"/>
  <c r="S1391" i="5"/>
  <c r="B1390" i="5"/>
  <c r="S1390" i="5"/>
  <c r="B1389" i="5"/>
  <c r="B1388" i="5"/>
  <c r="B1387" i="5"/>
  <c r="J1386" i="5"/>
  <c r="B1386" i="5"/>
  <c r="B1385" i="5"/>
  <c r="T1385" i="5"/>
  <c r="B1384" i="5"/>
  <c r="B1383" i="5"/>
  <c r="B1382" i="5"/>
  <c r="S1382" i="5"/>
  <c r="B1381" i="5"/>
  <c r="T1381" i="5"/>
  <c r="B1380" i="5"/>
  <c r="I1379" i="5"/>
  <c r="B1379" i="5"/>
  <c r="T1379" i="5"/>
  <c r="B1378" i="5"/>
  <c r="S1378" i="5"/>
  <c r="B1377" i="5"/>
  <c r="S1377" i="5"/>
  <c r="F1376" i="5"/>
  <c r="B1376" i="5"/>
  <c r="B1375" i="5"/>
  <c r="S1375" i="5"/>
  <c r="B1374" i="5"/>
  <c r="S1374" i="5"/>
  <c r="B1373" i="5"/>
  <c r="B1372" i="5"/>
  <c r="B1371" i="5"/>
  <c r="J1370" i="5"/>
  <c r="B1370" i="5"/>
  <c r="B1369" i="5"/>
  <c r="T1369" i="5"/>
  <c r="B1368" i="5"/>
  <c r="B1367" i="5"/>
  <c r="F1366" i="5"/>
  <c r="B1366" i="5"/>
  <c r="B1365" i="5"/>
  <c r="B1364" i="5"/>
  <c r="I1363" i="5"/>
  <c r="B1363" i="5"/>
  <c r="S1363" i="5"/>
  <c r="B1362" i="5"/>
  <c r="S1362" i="5"/>
  <c r="B1361" i="5"/>
  <c r="B1360" i="5"/>
  <c r="B1359" i="5"/>
  <c r="T1359" i="5"/>
  <c r="B1358" i="5"/>
  <c r="S1358" i="5"/>
  <c r="B1357" i="5"/>
  <c r="T1357" i="5"/>
  <c r="B1356" i="5"/>
  <c r="B1355" i="5"/>
  <c r="F1354" i="5"/>
  <c r="B1354" i="5"/>
  <c r="B1353" i="5"/>
  <c r="R1352" i="5"/>
  <c r="B1352" i="5"/>
  <c r="B1351" i="5"/>
  <c r="S1351" i="5"/>
  <c r="F1350" i="5"/>
  <c r="B1350" i="5"/>
  <c r="S1350" i="5"/>
  <c r="B1349" i="5"/>
  <c r="T1349" i="5"/>
  <c r="B1348" i="5"/>
  <c r="B1347" i="5"/>
  <c r="S1347" i="5"/>
  <c r="B1346" i="5"/>
  <c r="T1346" i="5"/>
  <c r="B1345" i="5"/>
  <c r="S1345" i="5"/>
  <c r="B1344" i="5"/>
  <c r="S1344" i="5"/>
  <c r="B1343" i="5"/>
  <c r="T1343" i="5"/>
  <c r="B1342" i="5"/>
  <c r="J1341" i="5"/>
  <c r="B1341" i="5"/>
  <c r="T1341" i="5"/>
  <c r="B1340" i="5"/>
  <c r="T1340" i="5"/>
  <c r="B1339" i="5"/>
  <c r="T1339" i="5"/>
  <c r="B1338" i="5"/>
  <c r="T1338" i="5"/>
  <c r="B1337" i="5"/>
  <c r="B1336" i="5"/>
  <c r="S1336" i="5"/>
  <c r="H1335" i="5"/>
  <c r="B1335" i="5"/>
  <c r="S1335" i="5"/>
  <c r="B1334" i="5"/>
  <c r="T1334" i="5"/>
  <c r="B1333" i="5"/>
  <c r="T1333" i="5"/>
  <c r="B1332" i="5"/>
  <c r="H1331" i="5"/>
  <c r="B1331" i="5"/>
  <c r="B1330" i="5"/>
  <c r="T1330" i="5"/>
  <c r="B1329" i="5"/>
  <c r="B1328" i="5"/>
  <c r="T1328" i="5"/>
  <c r="H1327" i="5"/>
  <c r="B1327" i="5"/>
  <c r="B1326" i="5"/>
  <c r="S1326" i="5"/>
  <c r="B1325" i="5"/>
  <c r="T1325" i="5"/>
  <c r="B1324" i="5"/>
  <c r="H1323" i="5"/>
  <c r="B1323" i="5"/>
  <c r="T1323" i="5"/>
  <c r="B1322" i="5"/>
  <c r="T1322" i="5"/>
  <c r="B1321" i="5"/>
  <c r="T1321" i="5"/>
  <c r="B1320" i="5"/>
  <c r="S1320" i="5"/>
  <c r="B1319" i="5"/>
  <c r="T1319" i="5"/>
  <c r="B1318" i="5"/>
  <c r="T1318" i="5"/>
  <c r="B1317" i="5"/>
  <c r="T1317" i="5"/>
  <c r="B1316" i="5"/>
  <c r="H1315" i="5"/>
  <c r="B1315" i="5"/>
  <c r="S1315" i="5"/>
  <c r="B1314" i="5"/>
  <c r="S1314" i="5"/>
  <c r="B1313" i="5"/>
  <c r="T1313" i="5"/>
  <c r="B1312" i="5"/>
  <c r="H1311" i="5"/>
  <c r="B1311" i="5"/>
  <c r="S1311" i="5"/>
  <c r="B1310" i="5"/>
  <c r="B1309" i="5"/>
  <c r="B1308" i="5"/>
  <c r="S1308" i="5"/>
  <c r="B1307" i="5"/>
  <c r="T1307" i="5"/>
  <c r="B1306" i="5"/>
  <c r="B1305" i="5"/>
  <c r="T1305" i="5"/>
  <c r="J1304" i="5"/>
  <c r="B1304" i="5"/>
  <c r="B1303" i="5"/>
  <c r="T1303" i="5"/>
  <c r="B1302" i="5"/>
  <c r="T1302" i="5"/>
  <c r="B1301" i="5"/>
  <c r="T1301" i="5"/>
  <c r="B1300" i="5"/>
  <c r="T1300" i="5"/>
  <c r="H1299" i="5"/>
  <c r="B1299" i="5"/>
  <c r="S1299" i="5"/>
  <c r="B1298" i="5"/>
  <c r="T1298" i="5"/>
  <c r="B1297" i="5"/>
  <c r="B1296" i="5"/>
  <c r="T1296" i="5"/>
  <c r="H1295" i="5"/>
  <c r="B1295" i="5"/>
  <c r="B1294" i="5"/>
  <c r="S1294" i="5"/>
  <c r="B1293" i="5"/>
  <c r="T1293" i="5"/>
  <c r="B1292" i="5"/>
  <c r="B1291" i="5"/>
  <c r="T1291" i="5"/>
  <c r="B1290" i="5"/>
  <c r="T1290" i="5"/>
  <c r="B1289" i="5"/>
  <c r="B1288" i="5"/>
  <c r="S1288" i="5"/>
  <c r="H1287" i="5"/>
  <c r="B1287" i="5"/>
  <c r="B1286" i="5"/>
  <c r="B1285" i="5"/>
  <c r="T1285" i="5"/>
  <c r="B1284" i="5"/>
  <c r="S1284" i="5"/>
  <c r="H1283" i="5"/>
  <c r="B1283" i="5"/>
  <c r="B1282" i="5"/>
  <c r="S1282" i="5"/>
  <c r="B1281" i="5"/>
  <c r="T1281" i="5"/>
  <c r="I1280" i="5"/>
  <c r="B1280" i="5"/>
  <c r="H1279" i="5"/>
  <c r="B1279" i="5"/>
  <c r="B1278" i="5"/>
  <c r="T1278" i="5"/>
  <c r="B1277" i="5"/>
  <c r="T1277" i="5"/>
  <c r="B1276" i="5"/>
  <c r="H1275" i="5"/>
  <c r="B1275" i="5"/>
  <c r="B1274" i="5"/>
  <c r="T1274" i="5"/>
  <c r="B1273" i="5"/>
  <c r="T1273" i="5"/>
  <c r="B1272" i="5"/>
  <c r="B1271" i="5"/>
  <c r="T1271" i="5"/>
  <c r="B1270" i="5"/>
  <c r="B1269" i="5"/>
  <c r="B1268" i="5"/>
  <c r="T1268" i="5"/>
  <c r="H1267" i="5"/>
  <c r="B1267" i="5"/>
  <c r="B1266" i="5"/>
  <c r="T1266" i="5"/>
  <c r="B1265" i="5"/>
  <c r="T1265" i="5"/>
  <c r="B1264" i="5"/>
  <c r="H1263" i="5"/>
  <c r="B1263" i="5"/>
  <c r="B1262" i="5"/>
  <c r="B1261" i="5"/>
  <c r="T1261" i="5"/>
  <c r="B1260" i="5"/>
  <c r="B1259" i="5"/>
  <c r="T1259" i="5"/>
  <c r="B1258" i="5"/>
  <c r="S1258" i="5"/>
  <c r="B1257" i="5"/>
  <c r="B1256" i="5"/>
  <c r="S1256" i="5"/>
  <c r="H1255" i="5"/>
  <c r="B1255" i="5"/>
  <c r="B1254" i="5"/>
  <c r="T1254" i="5"/>
  <c r="B1253" i="5"/>
  <c r="B1252" i="5"/>
  <c r="T1252" i="5"/>
  <c r="R1251" i="5"/>
  <c r="B1251" i="5"/>
  <c r="T1251" i="5"/>
  <c r="B1250" i="5"/>
  <c r="T1250" i="5"/>
  <c r="R1249" i="5"/>
  <c r="B1249" i="5"/>
  <c r="T1249" i="5"/>
  <c r="B1248" i="5"/>
  <c r="S1248" i="5"/>
  <c r="R1247" i="5"/>
  <c r="B1247" i="5"/>
  <c r="T1247" i="5"/>
  <c r="B1246" i="5"/>
  <c r="T1246" i="5"/>
  <c r="R1245" i="5"/>
  <c r="B1245" i="5"/>
  <c r="R1244" i="5"/>
  <c r="B1244" i="5"/>
  <c r="T1244" i="5"/>
  <c r="B1243" i="5"/>
  <c r="S1243" i="5"/>
  <c r="B1242" i="5"/>
  <c r="S1242" i="5"/>
  <c r="R1241" i="5"/>
  <c r="B1241" i="5"/>
  <c r="R1240" i="5"/>
  <c r="B1240" i="5"/>
  <c r="B1239" i="5"/>
  <c r="T1239" i="5"/>
  <c r="B1238" i="5"/>
  <c r="B1237" i="5"/>
  <c r="T1237" i="5"/>
  <c r="F1236" i="5"/>
  <c r="B1236" i="5"/>
  <c r="T1236" i="5"/>
  <c r="B1235" i="5"/>
  <c r="S1235" i="5"/>
  <c r="B1234" i="5"/>
  <c r="S1234" i="5"/>
  <c r="B1233" i="5"/>
  <c r="B1232" i="5"/>
  <c r="S1232" i="5"/>
  <c r="B1231" i="5"/>
  <c r="S1231" i="5"/>
  <c r="B1230" i="5"/>
  <c r="S1230" i="5"/>
  <c r="I1229" i="5"/>
  <c r="B1229" i="5"/>
  <c r="T1229" i="5"/>
  <c r="B1228" i="5"/>
  <c r="B1227" i="5"/>
  <c r="T1227" i="5"/>
  <c r="B1226" i="5"/>
  <c r="S1226" i="5"/>
  <c r="B1225" i="5"/>
  <c r="H1224" i="5"/>
  <c r="B1224" i="5"/>
  <c r="B1223" i="5"/>
  <c r="T1223" i="5"/>
  <c r="B1222" i="5"/>
  <c r="B1221" i="5"/>
  <c r="B1220" i="5"/>
  <c r="B1219" i="5"/>
  <c r="T1219" i="5"/>
  <c r="F1218" i="5"/>
  <c r="B1218" i="5"/>
  <c r="T1218" i="5"/>
  <c r="R1217" i="5"/>
  <c r="B1217" i="5"/>
  <c r="T1217" i="5"/>
  <c r="J1216" i="5"/>
  <c r="B1216" i="5"/>
  <c r="R1215" i="5"/>
  <c r="B1215" i="5"/>
  <c r="B1214" i="5"/>
  <c r="T1214" i="5"/>
  <c r="R1213" i="5"/>
  <c r="B1213" i="5"/>
  <c r="S1213" i="5"/>
  <c r="I1212" i="5"/>
  <c r="B1212" i="5"/>
  <c r="S1212" i="5"/>
  <c r="B1211" i="5"/>
  <c r="S1211" i="5"/>
  <c r="B1210" i="5"/>
  <c r="S1210" i="5"/>
  <c r="B1209" i="5"/>
  <c r="T1209" i="5"/>
  <c r="B1208" i="5"/>
  <c r="T1208" i="5"/>
  <c r="R1207" i="5"/>
  <c r="B1207" i="5"/>
  <c r="T1207" i="5"/>
  <c r="B1206" i="5"/>
  <c r="T1206" i="5"/>
  <c r="B1205" i="5"/>
  <c r="T1205" i="5"/>
  <c r="H1204" i="5"/>
  <c r="B1204" i="5"/>
  <c r="T1204" i="5"/>
  <c r="B1203" i="5"/>
  <c r="T1203" i="5"/>
  <c r="B1202" i="5"/>
  <c r="S1202" i="5"/>
  <c r="B1201" i="5"/>
  <c r="B1200" i="5"/>
  <c r="T1200" i="5"/>
  <c r="B1199" i="5"/>
  <c r="B1198" i="5"/>
  <c r="S1198" i="5"/>
  <c r="B1197" i="5"/>
  <c r="T1197" i="5"/>
  <c r="J1196" i="5"/>
  <c r="B1196" i="5"/>
  <c r="T1196" i="5"/>
  <c r="B1195" i="5"/>
  <c r="B1194" i="5"/>
  <c r="S1194" i="5"/>
  <c r="B1193" i="5"/>
  <c r="B1192" i="5"/>
  <c r="B1191" i="5"/>
  <c r="T1191" i="5"/>
  <c r="B1190" i="5"/>
  <c r="B1189" i="5"/>
  <c r="X1188" i="5"/>
  <c r="B1188" i="5"/>
  <c r="T1188" i="5"/>
  <c r="B1187" i="5"/>
  <c r="F1186" i="5"/>
  <c r="B1186" i="5"/>
  <c r="J1185" i="5"/>
  <c r="B1185" i="5"/>
  <c r="T1185" i="5"/>
  <c r="B1184" i="5"/>
  <c r="T1184" i="5"/>
  <c r="R1183" i="5"/>
  <c r="B1183" i="5"/>
  <c r="T1183" i="5"/>
  <c r="B1182" i="5"/>
  <c r="I1181" i="5"/>
  <c r="B1181" i="5"/>
  <c r="S1181" i="5"/>
  <c r="B1180" i="5"/>
  <c r="T1180" i="5"/>
  <c r="B1179" i="5"/>
  <c r="B1178" i="5"/>
  <c r="S1178" i="5"/>
  <c r="J1177" i="5"/>
  <c r="B1177" i="5"/>
  <c r="T1177" i="5"/>
  <c r="B1176" i="5"/>
  <c r="R1175" i="5"/>
  <c r="B1175" i="5"/>
  <c r="T1175" i="5"/>
  <c r="B1174" i="5"/>
  <c r="B1173" i="5"/>
  <c r="J1172" i="5"/>
  <c r="B1172" i="5"/>
  <c r="B1171" i="5"/>
  <c r="T1171" i="5"/>
  <c r="B1170" i="5"/>
  <c r="S1170" i="5"/>
  <c r="B1169" i="5"/>
  <c r="T1169" i="5"/>
  <c r="B1168" i="5"/>
  <c r="X1167" i="5"/>
  <c r="B1167" i="5"/>
  <c r="T1167" i="5"/>
  <c r="B1166" i="5"/>
  <c r="S1166" i="5"/>
  <c r="H1165" i="5"/>
  <c r="B1165" i="5"/>
  <c r="T1165" i="5"/>
  <c r="B1164" i="5"/>
  <c r="T1164" i="5"/>
  <c r="B1163" i="5"/>
  <c r="T1163" i="5"/>
  <c r="B1162" i="5"/>
  <c r="S1162" i="5"/>
  <c r="B1161" i="5"/>
  <c r="I1160" i="5"/>
  <c r="B1160" i="5"/>
  <c r="T1160" i="5"/>
  <c r="B1159" i="5"/>
  <c r="T1159" i="5"/>
  <c r="B1158" i="5"/>
  <c r="B1157" i="5"/>
  <c r="B1156" i="5"/>
  <c r="B1155" i="5"/>
  <c r="T1155" i="5"/>
  <c r="F1154" i="5"/>
  <c r="B1154" i="5"/>
  <c r="T1154" i="5"/>
  <c r="R1153" i="5"/>
  <c r="B1153" i="5"/>
  <c r="T1153" i="5"/>
  <c r="B1152" i="5"/>
  <c r="S1152" i="5"/>
  <c r="B1151" i="5"/>
  <c r="S1151" i="5"/>
  <c r="H1150" i="5"/>
  <c r="B1150" i="5"/>
  <c r="B1149" i="5"/>
  <c r="S1149" i="5"/>
  <c r="B1148" i="5"/>
  <c r="S1148" i="5"/>
  <c r="B1147" i="5"/>
  <c r="S1147" i="5"/>
  <c r="B1146" i="5"/>
  <c r="T1146" i="5"/>
  <c r="B1145" i="5"/>
  <c r="B1144" i="5"/>
  <c r="T1144" i="5"/>
  <c r="B1143" i="5"/>
  <c r="S1143" i="5"/>
  <c r="B1142" i="5"/>
  <c r="H1141" i="5"/>
  <c r="B1141" i="5"/>
  <c r="T1141" i="5"/>
  <c r="B1140" i="5"/>
  <c r="B1139" i="5"/>
  <c r="T1139" i="5"/>
  <c r="B1138" i="5"/>
  <c r="S1138" i="5"/>
  <c r="B1137" i="5"/>
  <c r="T1137" i="5"/>
  <c r="B1136" i="5"/>
  <c r="S1136" i="5"/>
  <c r="B1135" i="5"/>
  <c r="B1134" i="5"/>
  <c r="S1134" i="5"/>
  <c r="B1133" i="5"/>
  <c r="S1133" i="5"/>
  <c r="B1132" i="5"/>
  <c r="S1132" i="5"/>
  <c r="B1131" i="5"/>
  <c r="B1130" i="5"/>
  <c r="T1130" i="5"/>
  <c r="B1129" i="5"/>
  <c r="T1129" i="5"/>
  <c r="B1128" i="5"/>
  <c r="B1127" i="5"/>
  <c r="B1126" i="5"/>
  <c r="T1126" i="5"/>
  <c r="B1125" i="5"/>
  <c r="T1125" i="5"/>
  <c r="R1124" i="5"/>
  <c r="B1124" i="5"/>
  <c r="B1123" i="5"/>
  <c r="B1122" i="5"/>
  <c r="T1122" i="5"/>
  <c r="B1121" i="5"/>
  <c r="B1120" i="5"/>
  <c r="S1120" i="5"/>
  <c r="B1119" i="5"/>
  <c r="T1119" i="5"/>
  <c r="B1118" i="5"/>
  <c r="B1117" i="5"/>
  <c r="B1116" i="5"/>
  <c r="S1116" i="5"/>
  <c r="B1115" i="5"/>
  <c r="B1114" i="5"/>
  <c r="T1114" i="5"/>
  <c r="B1113" i="5"/>
  <c r="B1112" i="5"/>
  <c r="B1111" i="5"/>
  <c r="T1111" i="5"/>
  <c r="B1110" i="5"/>
  <c r="T1110" i="5"/>
  <c r="B1109" i="5"/>
  <c r="T1109" i="5"/>
  <c r="R1108" i="5"/>
  <c r="B1108" i="5"/>
  <c r="B1107" i="5"/>
  <c r="B1106" i="5"/>
  <c r="S1106" i="5"/>
  <c r="B1105" i="5"/>
  <c r="B1104" i="5"/>
  <c r="S1104" i="5"/>
  <c r="B1103" i="5"/>
  <c r="T1103" i="5"/>
  <c r="B1102" i="5"/>
  <c r="B1101" i="5"/>
  <c r="T1101" i="5"/>
  <c r="B1100" i="5"/>
  <c r="S1100" i="5"/>
  <c r="B1099" i="5"/>
  <c r="J1098" i="5"/>
  <c r="B1098" i="5"/>
  <c r="T1098" i="5"/>
  <c r="B1097" i="5"/>
  <c r="S1097" i="5"/>
  <c r="B1096" i="5"/>
  <c r="B1095" i="5"/>
  <c r="T1095" i="5"/>
  <c r="B1094" i="5"/>
  <c r="H1093" i="5"/>
  <c r="B1093" i="5"/>
  <c r="R1092" i="5"/>
  <c r="B1092" i="5"/>
  <c r="B1091" i="5"/>
  <c r="B1090" i="5"/>
  <c r="T1090" i="5"/>
  <c r="B1089" i="5"/>
  <c r="B1088" i="5"/>
  <c r="S1088" i="5"/>
  <c r="B1087" i="5"/>
  <c r="T1087" i="5"/>
  <c r="B1086" i="5"/>
  <c r="B1085" i="5"/>
  <c r="T1085" i="5"/>
  <c r="B1084" i="5"/>
  <c r="S1084" i="5"/>
  <c r="B1083" i="5"/>
  <c r="T1083" i="5"/>
  <c r="B1082" i="5"/>
  <c r="T1082" i="5"/>
  <c r="H1081" i="5"/>
  <c r="B1081" i="5"/>
  <c r="T1081" i="5"/>
  <c r="B1080" i="5"/>
  <c r="B1079" i="5"/>
  <c r="B1078" i="5"/>
  <c r="T1078" i="5"/>
  <c r="B1077" i="5"/>
  <c r="S1077" i="5"/>
  <c r="R1076" i="5"/>
  <c r="B1076" i="5"/>
  <c r="B1075" i="5"/>
  <c r="T1075" i="5"/>
  <c r="B1074" i="5"/>
  <c r="T1074" i="5"/>
  <c r="B1073" i="5"/>
  <c r="T1073" i="5"/>
  <c r="B1072" i="5"/>
  <c r="S1072" i="5"/>
  <c r="B1071" i="5"/>
  <c r="B1070" i="5"/>
  <c r="T1070" i="5"/>
  <c r="B1069" i="5"/>
  <c r="B1068" i="5"/>
  <c r="S1068" i="5"/>
  <c r="B1067" i="5"/>
  <c r="T1067" i="5"/>
  <c r="B1066" i="5"/>
  <c r="H1065" i="5"/>
  <c r="B1065" i="5"/>
  <c r="T1065" i="5"/>
  <c r="B1064" i="5"/>
  <c r="B1063" i="5"/>
  <c r="T1063" i="5"/>
  <c r="B1062" i="5"/>
  <c r="T1062" i="5"/>
  <c r="B1061" i="5"/>
  <c r="S1061" i="5"/>
  <c r="R1060" i="5"/>
  <c r="B1060" i="5"/>
  <c r="B1059" i="5"/>
  <c r="T1059" i="5"/>
  <c r="B1058" i="5"/>
  <c r="B1057" i="5"/>
  <c r="T1057" i="5"/>
  <c r="B1056" i="5"/>
  <c r="S1056" i="5"/>
  <c r="B1055" i="5"/>
  <c r="T1055" i="5"/>
  <c r="B1054" i="5"/>
  <c r="T1054" i="5"/>
  <c r="B1053" i="5"/>
  <c r="B1052" i="5"/>
  <c r="S1052" i="5"/>
  <c r="B1051" i="5"/>
  <c r="T1051" i="5"/>
  <c r="B1050" i="5"/>
  <c r="T1050" i="5"/>
  <c r="B1049" i="5"/>
  <c r="S1049" i="5"/>
  <c r="B1048" i="5"/>
  <c r="B1047" i="5"/>
  <c r="T1047" i="5"/>
  <c r="B1046" i="5"/>
  <c r="T1046" i="5"/>
  <c r="B1045" i="5"/>
  <c r="R1044" i="5"/>
  <c r="B1044" i="5"/>
  <c r="B1043" i="5"/>
  <c r="T1043" i="5"/>
  <c r="B1042" i="5"/>
  <c r="B1041" i="5"/>
  <c r="T1041" i="5"/>
  <c r="B1040" i="5"/>
  <c r="S1040" i="5"/>
  <c r="B1039" i="5"/>
  <c r="T1039" i="5"/>
  <c r="B1038" i="5"/>
  <c r="T1038" i="5"/>
  <c r="B1037" i="5"/>
  <c r="S1037" i="5"/>
  <c r="B1036" i="5"/>
  <c r="S1036" i="5"/>
  <c r="B1035" i="5"/>
  <c r="T1035" i="5"/>
  <c r="B1034" i="5"/>
  <c r="T1034" i="5"/>
  <c r="B1033" i="5"/>
  <c r="S1033" i="5"/>
  <c r="B1032" i="5"/>
  <c r="B1031" i="5"/>
  <c r="T1031" i="5"/>
  <c r="B1030" i="5"/>
  <c r="T1030" i="5"/>
  <c r="B1029" i="5"/>
  <c r="B1028" i="5"/>
  <c r="B1027" i="5"/>
  <c r="T1027" i="5"/>
  <c r="B1026" i="5"/>
  <c r="H1025" i="5"/>
  <c r="B1025" i="5"/>
  <c r="B1024" i="5"/>
  <c r="S1024" i="5"/>
  <c r="B1023" i="5"/>
  <c r="T1023" i="5"/>
  <c r="B1022" i="5"/>
  <c r="B1021" i="5"/>
  <c r="B1020" i="5"/>
  <c r="S1020" i="5"/>
  <c r="B1019" i="5"/>
  <c r="T1019" i="5"/>
  <c r="B1018" i="5"/>
  <c r="T1018" i="5"/>
  <c r="B1017" i="5"/>
  <c r="T1017" i="5"/>
  <c r="B1016" i="5"/>
  <c r="B1015" i="5"/>
  <c r="T1015" i="5"/>
  <c r="B1014" i="5"/>
  <c r="T1014" i="5"/>
  <c r="B1013" i="5"/>
  <c r="R1012" i="5"/>
  <c r="B1012" i="5"/>
  <c r="B1011" i="5"/>
  <c r="T1011" i="5"/>
  <c r="B1010" i="5"/>
  <c r="T1010" i="5"/>
  <c r="H1009" i="5"/>
  <c r="B1009" i="5"/>
  <c r="B1008" i="5"/>
  <c r="S1008" i="5"/>
  <c r="B1007" i="5"/>
  <c r="B1006" i="5"/>
  <c r="T1006" i="5"/>
  <c r="B1005" i="5"/>
  <c r="T1005" i="5"/>
  <c r="B1004" i="5"/>
  <c r="S1004" i="5"/>
  <c r="B1003" i="5"/>
  <c r="B1002" i="5"/>
  <c r="B1001" i="5"/>
  <c r="F1000" i="5"/>
  <c r="B1000" i="5"/>
  <c r="B999" i="5"/>
  <c r="T999" i="5"/>
  <c r="B998" i="5"/>
  <c r="B997" i="5"/>
  <c r="T997" i="5"/>
  <c r="R996" i="5"/>
  <c r="B996" i="5"/>
  <c r="S996" i="5"/>
  <c r="B995" i="5"/>
  <c r="T995" i="5"/>
  <c r="B994" i="5"/>
  <c r="B993" i="5"/>
  <c r="T993" i="5"/>
  <c r="B992" i="5"/>
  <c r="S992" i="5"/>
  <c r="B991" i="5"/>
  <c r="T991" i="5"/>
  <c r="H990" i="5"/>
  <c r="B990" i="5"/>
  <c r="T990" i="5"/>
  <c r="H989" i="5"/>
  <c r="B989" i="5"/>
  <c r="B988" i="5"/>
  <c r="B987" i="5"/>
  <c r="B986" i="5"/>
  <c r="T986" i="5"/>
  <c r="B985" i="5"/>
  <c r="T985" i="5"/>
  <c r="B984" i="5"/>
  <c r="B983" i="5"/>
  <c r="B982" i="5"/>
  <c r="B981" i="5"/>
  <c r="S981" i="5"/>
  <c r="B980" i="5"/>
  <c r="S980" i="5"/>
  <c r="B979" i="5"/>
  <c r="T979" i="5"/>
  <c r="B978" i="5"/>
  <c r="B977" i="5"/>
  <c r="B976" i="5"/>
  <c r="S976" i="5"/>
  <c r="B975" i="5"/>
  <c r="B974" i="5"/>
  <c r="T974" i="5"/>
  <c r="B973" i="5"/>
  <c r="T973" i="5"/>
  <c r="R972" i="5"/>
  <c r="B972" i="5"/>
  <c r="S972" i="5"/>
  <c r="B971" i="5"/>
  <c r="T971" i="5"/>
  <c r="B970" i="5"/>
  <c r="B969" i="5"/>
  <c r="T969" i="5"/>
  <c r="B968" i="5"/>
  <c r="B967" i="5"/>
  <c r="T967" i="5"/>
  <c r="B966" i="5"/>
  <c r="T966" i="5"/>
  <c r="H965" i="5"/>
  <c r="B965" i="5"/>
  <c r="B964" i="5"/>
  <c r="B963" i="5"/>
  <c r="T963" i="5"/>
  <c r="B962" i="5"/>
  <c r="T962" i="5"/>
  <c r="B961" i="5"/>
  <c r="B960" i="5"/>
  <c r="S960" i="5"/>
  <c r="B959" i="5"/>
  <c r="T959" i="5"/>
  <c r="J958" i="5"/>
  <c r="B958" i="5"/>
  <c r="T958" i="5"/>
  <c r="B957" i="5"/>
  <c r="J956" i="5"/>
  <c r="B956" i="5"/>
  <c r="S956" i="5"/>
  <c r="B955" i="5"/>
  <c r="T955" i="5"/>
  <c r="H954" i="5"/>
  <c r="B954" i="5"/>
  <c r="F953" i="5"/>
  <c r="B953" i="5"/>
  <c r="B952" i="5"/>
  <c r="B951" i="5"/>
  <c r="T951" i="5"/>
  <c r="B950" i="5"/>
  <c r="B949" i="5"/>
  <c r="B948" i="5"/>
  <c r="T948" i="5"/>
  <c r="B947" i="5"/>
  <c r="B946" i="5"/>
  <c r="B945" i="5"/>
  <c r="S945" i="5"/>
  <c r="B944" i="5"/>
  <c r="B943" i="5"/>
  <c r="T943" i="5"/>
  <c r="B942" i="5"/>
  <c r="B941" i="5"/>
  <c r="T941" i="5"/>
  <c r="B940" i="5"/>
  <c r="T940" i="5"/>
  <c r="B939" i="5"/>
  <c r="T939" i="5"/>
  <c r="B938" i="5"/>
  <c r="T938" i="5"/>
  <c r="B937" i="5"/>
  <c r="B936" i="5"/>
  <c r="T936" i="5"/>
  <c r="B935" i="5"/>
  <c r="T935" i="5"/>
  <c r="B934" i="5"/>
  <c r="H933" i="5"/>
  <c r="B933" i="5"/>
  <c r="S933" i="5"/>
  <c r="B932" i="5"/>
  <c r="T932" i="5"/>
  <c r="B931" i="5"/>
  <c r="B930" i="5"/>
  <c r="T930" i="5"/>
  <c r="B929" i="5"/>
  <c r="B928" i="5"/>
  <c r="B927" i="5"/>
  <c r="T927" i="5"/>
  <c r="B926" i="5"/>
  <c r="B925" i="5"/>
  <c r="S925" i="5"/>
  <c r="B924" i="5"/>
  <c r="T924" i="5"/>
  <c r="B923" i="5"/>
  <c r="T923" i="5"/>
  <c r="B922" i="5"/>
  <c r="T922" i="5"/>
  <c r="J921" i="5"/>
  <c r="B921" i="5"/>
  <c r="B920" i="5"/>
  <c r="T920" i="5"/>
  <c r="J919" i="5"/>
  <c r="B919" i="5"/>
  <c r="T919" i="5"/>
  <c r="B918" i="5"/>
  <c r="B917" i="5"/>
  <c r="T917" i="5"/>
  <c r="B916" i="5"/>
  <c r="T916" i="5"/>
  <c r="B915" i="5"/>
  <c r="B914" i="5"/>
  <c r="T914" i="5"/>
  <c r="B913" i="5"/>
  <c r="T913" i="5"/>
  <c r="B912" i="5"/>
  <c r="B911" i="5"/>
  <c r="T911" i="5"/>
  <c r="B910" i="5"/>
  <c r="B909" i="5"/>
  <c r="T909" i="5"/>
  <c r="B908" i="5"/>
  <c r="B907" i="5"/>
  <c r="T907" i="5"/>
  <c r="B906" i="5"/>
  <c r="B905" i="5"/>
  <c r="T905" i="5"/>
  <c r="B904" i="5"/>
  <c r="T904" i="5"/>
  <c r="J903" i="5"/>
  <c r="B903" i="5"/>
  <c r="T903" i="5"/>
  <c r="B902" i="5"/>
  <c r="T902" i="5"/>
  <c r="B901" i="5"/>
  <c r="B900" i="5"/>
  <c r="T900" i="5"/>
  <c r="B899" i="5"/>
  <c r="B898" i="5"/>
  <c r="T898" i="5"/>
  <c r="B897" i="5"/>
  <c r="T897" i="5"/>
  <c r="F896" i="5"/>
  <c r="B896" i="5"/>
  <c r="T896" i="5"/>
  <c r="H895" i="5"/>
  <c r="B895" i="5"/>
  <c r="T895" i="5"/>
  <c r="B894" i="5"/>
  <c r="H893" i="5"/>
  <c r="B893" i="5"/>
  <c r="S893" i="5"/>
  <c r="J892" i="5"/>
  <c r="B892" i="5"/>
  <c r="T892" i="5"/>
  <c r="B891" i="5"/>
  <c r="T891" i="5"/>
  <c r="B890" i="5"/>
  <c r="T890" i="5"/>
  <c r="B889" i="5"/>
  <c r="T889" i="5"/>
  <c r="J888" i="5"/>
  <c r="B888" i="5"/>
  <c r="T888" i="5"/>
  <c r="B887" i="5"/>
  <c r="T887" i="5"/>
  <c r="J886" i="5"/>
  <c r="B886" i="5"/>
  <c r="B885" i="5"/>
  <c r="S885" i="5"/>
  <c r="B884" i="5"/>
  <c r="B883" i="5"/>
  <c r="B882" i="5"/>
  <c r="T882" i="5"/>
  <c r="B881" i="5"/>
  <c r="H880" i="5"/>
  <c r="B880" i="5"/>
  <c r="T880" i="5"/>
  <c r="H879" i="5"/>
  <c r="B879" i="5"/>
  <c r="T879" i="5"/>
  <c r="B878" i="5"/>
  <c r="J877" i="5"/>
  <c r="B877" i="5"/>
  <c r="B876" i="5"/>
  <c r="T876" i="5"/>
  <c r="J875" i="5"/>
  <c r="B875" i="5"/>
  <c r="T875" i="5"/>
  <c r="B874" i="5"/>
  <c r="T874" i="5"/>
  <c r="B873" i="5"/>
  <c r="J872" i="5"/>
  <c r="B872" i="5"/>
  <c r="T872" i="5"/>
  <c r="B871" i="5"/>
  <c r="B870" i="5"/>
  <c r="T870" i="5"/>
  <c r="B869" i="5"/>
  <c r="B868" i="5"/>
  <c r="B867" i="5"/>
  <c r="B866" i="5"/>
  <c r="T866" i="5"/>
  <c r="B865" i="5"/>
  <c r="R864" i="5"/>
  <c r="B864" i="5"/>
  <c r="T864" i="5"/>
  <c r="H863" i="5"/>
  <c r="B863" i="5"/>
  <c r="T863" i="5"/>
  <c r="B862" i="5"/>
  <c r="T862" i="5"/>
  <c r="B861" i="5"/>
  <c r="T861" i="5"/>
  <c r="J860" i="5"/>
  <c r="B860" i="5"/>
  <c r="T860" i="5"/>
  <c r="J859" i="5"/>
  <c r="B859" i="5"/>
  <c r="T859" i="5"/>
  <c r="B858" i="5"/>
  <c r="B857" i="5"/>
  <c r="T857" i="5"/>
  <c r="J856" i="5"/>
  <c r="B856" i="5"/>
  <c r="B855" i="5"/>
  <c r="T855" i="5"/>
  <c r="J854" i="5"/>
  <c r="B854" i="5"/>
  <c r="T854" i="5"/>
  <c r="B853" i="5"/>
  <c r="B852" i="5"/>
  <c r="T852" i="5"/>
  <c r="B851" i="5"/>
  <c r="S851" i="5"/>
  <c r="B850" i="5"/>
  <c r="B849" i="5"/>
  <c r="B848" i="5"/>
  <c r="F847" i="5"/>
  <c r="B847" i="5"/>
  <c r="B846" i="5"/>
  <c r="T846" i="5"/>
  <c r="J845" i="5"/>
  <c r="B845" i="5"/>
  <c r="S845" i="5"/>
  <c r="B844" i="5"/>
  <c r="T844" i="5"/>
  <c r="B843" i="5"/>
  <c r="S843" i="5"/>
  <c r="F842" i="5"/>
  <c r="B842" i="5"/>
  <c r="B841" i="5"/>
  <c r="S841" i="5"/>
  <c r="B840" i="5"/>
  <c r="J839" i="5"/>
  <c r="B839" i="5"/>
  <c r="B838" i="5"/>
  <c r="J837" i="5"/>
  <c r="B837" i="5"/>
  <c r="B836" i="5"/>
  <c r="B835" i="5"/>
  <c r="S835" i="5"/>
  <c r="H834" i="5"/>
  <c r="B834" i="5"/>
  <c r="T834" i="5"/>
  <c r="B833" i="5"/>
  <c r="B832" i="5"/>
  <c r="T832" i="5"/>
  <c r="H831" i="5"/>
  <c r="B831" i="5"/>
  <c r="B830" i="5"/>
  <c r="T830" i="5"/>
  <c r="J829" i="5"/>
  <c r="B829" i="5"/>
  <c r="S829" i="5"/>
  <c r="B828" i="5"/>
  <c r="S828" i="5"/>
  <c r="B827" i="5"/>
  <c r="B826" i="5"/>
  <c r="T826" i="5"/>
  <c r="B825" i="5"/>
  <c r="S825" i="5"/>
  <c r="B824" i="5"/>
  <c r="S824" i="5"/>
  <c r="J823" i="5"/>
  <c r="B823" i="5"/>
  <c r="S823" i="5"/>
  <c r="B822" i="5"/>
  <c r="B821" i="5"/>
  <c r="S821" i="5"/>
  <c r="J820" i="5"/>
  <c r="B820" i="5"/>
  <c r="B819" i="5"/>
  <c r="R818" i="5"/>
  <c r="B818" i="5"/>
  <c r="T818" i="5"/>
  <c r="B817" i="5"/>
  <c r="S817" i="5"/>
  <c r="B816" i="5"/>
  <c r="T816" i="5"/>
  <c r="R815" i="5"/>
  <c r="B815" i="5"/>
  <c r="S815" i="5"/>
  <c r="B814" i="5"/>
  <c r="B813" i="5"/>
  <c r="S813" i="5"/>
  <c r="J812" i="5"/>
  <c r="B812" i="5"/>
  <c r="B811" i="5"/>
  <c r="S811" i="5"/>
  <c r="B810" i="5"/>
  <c r="T810" i="5"/>
  <c r="R809" i="5"/>
  <c r="B809" i="5"/>
  <c r="S809" i="5"/>
  <c r="I808" i="5"/>
  <c r="B808" i="5"/>
  <c r="B807" i="5"/>
  <c r="S807" i="5"/>
  <c r="F806" i="5"/>
  <c r="B806" i="5"/>
  <c r="B805" i="5"/>
  <c r="T805" i="5"/>
  <c r="B804" i="5"/>
  <c r="I803" i="5"/>
  <c r="B803" i="5"/>
  <c r="B802" i="5"/>
  <c r="S802" i="5"/>
  <c r="B801" i="5"/>
  <c r="S801" i="5"/>
  <c r="R800" i="5"/>
  <c r="B800" i="5"/>
  <c r="B799" i="5"/>
  <c r="S799" i="5"/>
  <c r="B798" i="5"/>
  <c r="S798" i="5"/>
  <c r="B797" i="5"/>
  <c r="T797" i="5"/>
  <c r="R796" i="5"/>
  <c r="B796" i="5"/>
  <c r="B795" i="5"/>
  <c r="B794" i="5"/>
  <c r="S794" i="5"/>
  <c r="B793" i="5"/>
  <c r="T793" i="5"/>
  <c r="R792" i="5"/>
  <c r="B792" i="5"/>
  <c r="B791" i="5"/>
  <c r="S791" i="5"/>
  <c r="B790" i="5"/>
  <c r="B789" i="5"/>
  <c r="R788" i="5"/>
  <c r="B788" i="5"/>
  <c r="B787" i="5"/>
  <c r="S787" i="5"/>
  <c r="R786" i="5"/>
  <c r="B786" i="5"/>
  <c r="B785" i="5"/>
  <c r="S785" i="5"/>
  <c r="B784" i="5"/>
  <c r="B783" i="5"/>
  <c r="S783" i="5"/>
  <c r="B782" i="5"/>
  <c r="B781" i="5"/>
  <c r="T781" i="5"/>
  <c r="R780" i="5"/>
  <c r="B780" i="5"/>
  <c r="B779" i="5"/>
  <c r="R778" i="5"/>
  <c r="B778" i="5"/>
  <c r="I777" i="5"/>
  <c r="B777" i="5"/>
  <c r="T777" i="5"/>
  <c r="R776" i="5"/>
  <c r="B776" i="5"/>
  <c r="B775" i="5"/>
  <c r="S775" i="5"/>
  <c r="B774" i="5"/>
  <c r="B773" i="5"/>
  <c r="T773" i="5"/>
  <c r="R772" i="5"/>
  <c r="B772" i="5"/>
  <c r="I771" i="5"/>
  <c r="B771" i="5"/>
  <c r="R770" i="5"/>
  <c r="B770" i="5"/>
  <c r="B769" i="5"/>
  <c r="B768" i="5"/>
  <c r="B767" i="5"/>
  <c r="S767" i="5"/>
  <c r="B766" i="5"/>
  <c r="B765" i="5"/>
  <c r="S765" i="5"/>
  <c r="R764" i="5"/>
  <c r="B764" i="5"/>
  <c r="F763" i="5"/>
  <c r="B763" i="5"/>
  <c r="S763" i="5"/>
  <c r="R762" i="5"/>
  <c r="B762" i="5"/>
  <c r="B761" i="5"/>
  <c r="R760" i="5"/>
  <c r="B760" i="5"/>
  <c r="B759" i="5"/>
  <c r="S759" i="5"/>
  <c r="R758" i="5"/>
  <c r="B758" i="5"/>
  <c r="S758" i="5"/>
  <c r="B757" i="5"/>
  <c r="S757" i="5"/>
  <c r="B756" i="5"/>
  <c r="I755" i="5"/>
  <c r="B755" i="5"/>
  <c r="R754" i="5"/>
  <c r="B754" i="5"/>
  <c r="B753" i="5"/>
  <c r="T753" i="5"/>
  <c r="R752" i="5"/>
  <c r="B752" i="5"/>
  <c r="B751" i="5"/>
  <c r="S751" i="5"/>
  <c r="R750" i="5"/>
  <c r="B750" i="5"/>
  <c r="S750" i="5"/>
  <c r="B749" i="5"/>
  <c r="T749" i="5"/>
  <c r="B748" i="5"/>
  <c r="J747" i="5"/>
  <c r="B747" i="5"/>
  <c r="S747" i="5"/>
  <c r="H746" i="5"/>
  <c r="B746" i="5"/>
  <c r="T746" i="5"/>
  <c r="B745" i="5"/>
  <c r="B744" i="5"/>
  <c r="B743" i="5"/>
  <c r="S743" i="5"/>
  <c r="B742" i="5"/>
  <c r="T742" i="5"/>
  <c r="B741" i="5"/>
  <c r="T741" i="5"/>
  <c r="R740" i="5"/>
  <c r="B740" i="5"/>
  <c r="T740" i="5"/>
  <c r="J739" i="5"/>
  <c r="B739" i="5"/>
  <c r="S739" i="5"/>
  <c r="R738" i="5"/>
  <c r="B738" i="5"/>
  <c r="T738" i="5"/>
  <c r="B737" i="5"/>
  <c r="R736" i="5"/>
  <c r="B736" i="5"/>
  <c r="T736" i="5"/>
  <c r="B735" i="5"/>
  <c r="S735" i="5"/>
  <c r="R734" i="5"/>
  <c r="B734" i="5"/>
  <c r="T734" i="5"/>
  <c r="B733" i="5"/>
  <c r="T733" i="5"/>
  <c r="R732" i="5"/>
  <c r="B732" i="5"/>
  <c r="J731" i="5"/>
  <c r="B731" i="5"/>
  <c r="S731" i="5"/>
  <c r="H730" i="5"/>
  <c r="B730" i="5"/>
  <c r="T730" i="5"/>
  <c r="B729" i="5"/>
  <c r="S729" i="5"/>
  <c r="B728" i="5"/>
  <c r="T728" i="5"/>
  <c r="B727" i="5"/>
  <c r="S727" i="5"/>
  <c r="B726" i="5"/>
  <c r="T726" i="5"/>
  <c r="B725" i="5"/>
  <c r="T725" i="5"/>
  <c r="H724" i="5"/>
  <c r="B724" i="5"/>
  <c r="T724" i="5"/>
  <c r="B723" i="5"/>
  <c r="R722" i="5"/>
  <c r="B722" i="5"/>
  <c r="T722" i="5"/>
  <c r="B721" i="5"/>
  <c r="R720" i="5"/>
  <c r="B720" i="5"/>
  <c r="T720" i="5"/>
  <c r="B719" i="5"/>
  <c r="S719" i="5"/>
  <c r="R718" i="5"/>
  <c r="B718" i="5"/>
  <c r="T718" i="5"/>
  <c r="B717" i="5"/>
  <c r="T717" i="5"/>
  <c r="B716" i="5"/>
  <c r="T716" i="5"/>
  <c r="B715" i="5"/>
  <c r="H714" i="5"/>
  <c r="B714" i="5"/>
  <c r="T714" i="5"/>
  <c r="B713" i="5"/>
  <c r="T713" i="5"/>
  <c r="B712" i="5"/>
  <c r="B711" i="5"/>
  <c r="S711" i="5"/>
  <c r="B710" i="5"/>
  <c r="B709" i="5"/>
  <c r="T709" i="5"/>
  <c r="H708" i="5"/>
  <c r="B708" i="5"/>
  <c r="T708" i="5"/>
  <c r="B707" i="5"/>
  <c r="S707" i="5"/>
  <c r="R706" i="5"/>
  <c r="B706" i="5"/>
  <c r="T706" i="5"/>
  <c r="B705" i="5"/>
  <c r="T705" i="5"/>
  <c r="R704" i="5"/>
  <c r="B704" i="5"/>
  <c r="T704" i="5"/>
  <c r="B703" i="5"/>
  <c r="B702" i="5"/>
  <c r="T702" i="5"/>
  <c r="B701" i="5"/>
  <c r="T701" i="5"/>
  <c r="B700" i="5"/>
  <c r="T700" i="5"/>
  <c r="R699" i="5"/>
  <c r="B699" i="5"/>
  <c r="S699" i="5"/>
  <c r="B698" i="5"/>
  <c r="T698" i="5"/>
  <c r="B697" i="5"/>
  <c r="R696" i="5"/>
  <c r="B696" i="5"/>
  <c r="T696" i="5"/>
  <c r="B695" i="5"/>
  <c r="S695" i="5"/>
  <c r="B694" i="5"/>
  <c r="T694" i="5"/>
  <c r="B693" i="5"/>
  <c r="T693" i="5"/>
  <c r="B692" i="5"/>
  <c r="T692" i="5"/>
  <c r="B691" i="5"/>
  <c r="S691" i="5"/>
  <c r="B690" i="5"/>
  <c r="T690" i="5"/>
  <c r="B689" i="5"/>
  <c r="R688" i="5"/>
  <c r="B688" i="5"/>
  <c r="T688" i="5"/>
  <c r="R687" i="5"/>
  <c r="B687" i="5"/>
  <c r="S687" i="5"/>
  <c r="B686" i="5"/>
  <c r="T686" i="5"/>
  <c r="B685" i="5"/>
  <c r="T685" i="5"/>
  <c r="B684" i="5"/>
  <c r="T684" i="5"/>
  <c r="B683" i="5"/>
  <c r="S683" i="5"/>
  <c r="B682" i="5"/>
  <c r="T682" i="5"/>
  <c r="B681" i="5"/>
  <c r="T681" i="5"/>
  <c r="B680" i="5"/>
  <c r="T680" i="5"/>
  <c r="B679" i="5"/>
  <c r="S679" i="5"/>
  <c r="B678" i="5"/>
  <c r="T678" i="5"/>
  <c r="B677" i="5"/>
  <c r="S677" i="5"/>
  <c r="B676" i="5"/>
  <c r="X675" i="5"/>
  <c r="B675" i="5"/>
  <c r="T675" i="5"/>
  <c r="B674" i="5"/>
  <c r="T674" i="5"/>
  <c r="B673" i="5"/>
  <c r="B672" i="5"/>
  <c r="T672" i="5"/>
  <c r="B671" i="5"/>
  <c r="T671" i="5"/>
  <c r="B670" i="5"/>
  <c r="T670" i="5"/>
  <c r="B669" i="5"/>
  <c r="B668" i="5"/>
  <c r="X667" i="5"/>
  <c r="B667" i="5"/>
  <c r="T667" i="5"/>
  <c r="B666" i="5"/>
  <c r="T666" i="5"/>
  <c r="B665" i="5"/>
  <c r="B664" i="5"/>
  <c r="T664" i="5"/>
  <c r="B663" i="5"/>
  <c r="T663" i="5"/>
  <c r="B662" i="5"/>
  <c r="T662" i="5"/>
  <c r="B661" i="5"/>
  <c r="B660" i="5"/>
  <c r="B659" i="5"/>
  <c r="T659" i="5"/>
  <c r="B658" i="5"/>
  <c r="T658" i="5"/>
  <c r="X657" i="5"/>
  <c r="B657" i="5"/>
  <c r="B656" i="5"/>
  <c r="S656" i="5"/>
  <c r="B655" i="5"/>
  <c r="T655" i="5"/>
  <c r="B654" i="5"/>
  <c r="B653" i="5"/>
  <c r="B652" i="5"/>
  <c r="T652" i="5"/>
  <c r="B651" i="5"/>
  <c r="T651" i="5"/>
  <c r="B650" i="5"/>
  <c r="T650" i="5"/>
  <c r="B649" i="5"/>
  <c r="B648" i="5"/>
  <c r="B647" i="5"/>
  <c r="T647" i="5"/>
  <c r="B646" i="5"/>
  <c r="B645" i="5"/>
  <c r="B644" i="5"/>
  <c r="S644" i="5"/>
  <c r="B643" i="5"/>
  <c r="T643" i="5"/>
  <c r="B642" i="5"/>
  <c r="T642" i="5"/>
  <c r="B641" i="5"/>
  <c r="B640" i="5"/>
  <c r="B639" i="5"/>
  <c r="T639" i="5"/>
  <c r="B638" i="5"/>
  <c r="T638" i="5"/>
  <c r="B637" i="5"/>
  <c r="B636" i="5"/>
  <c r="T636" i="5"/>
  <c r="B635" i="5"/>
  <c r="T635" i="5"/>
  <c r="B634" i="5"/>
  <c r="T634" i="5"/>
  <c r="B633" i="5"/>
  <c r="B632" i="5"/>
  <c r="T632" i="5"/>
  <c r="B631" i="5"/>
  <c r="T631" i="5"/>
  <c r="B630" i="5"/>
  <c r="S630" i="5"/>
  <c r="B629" i="5"/>
  <c r="B628" i="5"/>
  <c r="T628" i="5"/>
  <c r="B627" i="5"/>
  <c r="T627" i="5"/>
  <c r="B626" i="5"/>
  <c r="T626" i="5"/>
  <c r="B625" i="5"/>
  <c r="B624" i="5"/>
  <c r="T624" i="5"/>
  <c r="B623" i="5"/>
  <c r="T623" i="5"/>
  <c r="B622" i="5"/>
  <c r="B621" i="5"/>
  <c r="B620" i="5"/>
  <c r="T620" i="5"/>
  <c r="B619" i="5"/>
  <c r="T619" i="5"/>
  <c r="B618" i="5"/>
  <c r="B617" i="5"/>
  <c r="B616" i="5"/>
  <c r="T616" i="5"/>
  <c r="B615" i="5"/>
  <c r="T615" i="5"/>
  <c r="B614" i="5"/>
  <c r="S614" i="5"/>
  <c r="F613" i="5"/>
  <c r="B613" i="5"/>
  <c r="B612" i="5"/>
  <c r="T612" i="5"/>
  <c r="B611" i="5"/>
  <c r="T611" i="5"/>
  <c r="J603" i="5"/>
  <c r="T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X122" i="5"/>
  <c r="I121" i="5"/>
  <c r="R120" i="5"/>
  <c r="J110" i="5"/>
  <c r="I109" i="5"/>
  <c r="X105" i="5"/>
  <c r="R97" i="5"/>
  <c r="R95" i="5"/>
  <c r="X93" i="5"/>
  <c r="R91" i="5"/>
  <c r="H89" i="5"/>
  <c r="R87" i="5"/>
  <c r="H85" i="5"/>
  <c r="R84" i="5"/>
  <c r="R83" i="5"/>
  <c r="R81" i="5"/>
  <c r="R80" i="5"/>
  <c r="R79" i="5"/>
  <c r="R77" i="5"/>
  <c r="R75" i="5"/>
  <c r="X73"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I29" i="5"/>
  <c r="H28" i="5"/>
  <c r="I25" i="5"/>
  <c r="R23" i="5"/>
  <c r="H22" i="5"/>
  <c r="I21" i="5"/>
  <c r="R19" i="5"/>
  <c r="AB17" i="5"/>
  <c r="I17" i="5"/>
  <c r="R5" i="5"/>
  <c r="AB5"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41" i="5"/>
  <c r="S73" i="5"/>
  <c r="S2014" i="5"/>
  <c r="T1406" i="5"/>
  <c r="AB1623" i="5"/>
  <c r="S1769" i="5"/>
  <c r="T1780" i="5"/>
  <c r="T1243" i="5"/>
  <c r="T1518" i="5"/>
  <c r="S1476" i="5"/>
  <c r="AB2464" i="5"/>
  <c r="AB719" i="5"/>
  <c r="T1623" i="5"/>
  <c r="T2187" i="5"/>
  <c r="AB840" i="5"/>
  <c r="AB1756" i="5"/>
  <c r="AB857" i="5"/>
  <c r="T1490" i="5"/>
  <c r="AB551" i="5"/>
  <c r="AB1690" i="5"/>
  <c r="AB1730" i="5"/>
  <c r="AB2087" i="5"/>
  <c r="AB409" i="5"/>
  <c r="R479" i="5"/>
  <c r="AB578" i="5"/>
  <c r="AB673" i="5"/>
  <c r="T1097" i="5"/>
  <c r="AB1292" i="5"/>
  <c r="T1434" i="5"/>
  <c r="AB1462" i="5"/>
  <c r="T1674" i="5"/>
  <c r="S2037" i="5"/>
  <c r="S852" i="5"/>
  <c r="X1478" i="5"/>
  <c r="T2316" i="5"/>
  <c r="AB2412" i="5"/>
  <c r="S777" i="5"/>
  <c r="S1397" i="5"/>
  <c r="AB1565" i="5"/>
  <c r="AB1593" i="5"/>
  <c r="T1683" i="5"/>
  <c r="T2162" i="5"/>
  <c r="T683" i="5"/>
  <c r="S857" i="5"/>
  <c r="AB1021" i="5"/>
  <c r="AB487" i="5"/>
  <c r="AB593" i="5"/>
  <c r="AB629" i="5"/>
  <c r="T644" i="5"/>
  <c r="AB1400" i="5"/>
  <c r="S2139" i="5"/>
  <c r="AB323" i="5"/>
  <c r="AB901" i="5"/>
  <c r="AB1070" i="5"/>
  <c r="AB1813" i="5"/>
  <c r="AB445" i="5"/>
  <c r="AB449" i="5"/>
  <c r="AB480" i="5"/>
  <c r="AB642" i="5"/>
  <c r="AB1436" i="5"/>
  <c r="S1595" i="5"/>
  <c r="T1813" i="5"/>
  <c r="AB2401" i="5"/>
  <c r="T1077" i="5"/>
  <c r="S1747" i="5"/>
  <c r="T1882" i="5"/>
  <c r="S2427" i="5"/>
  <c r="T787" i="5"/>
  <c r="S917" i="5"/>
  <c r="S999" i="5"/>
  <c r="AB1114" i="5"/>
  <c r="AB1352" i="5"/>
  <c r="T2059" i="5"/>
  <c r="T2247" i="5"/>
  <c r="T2132" i="5"/>
  <c r="S902" i="5"/>
  <c r="S1464" i="5"/>
  <c r="S2067" i="5"/>
  <c r="AB298" i="5"/>
  <c r="AB1139" i="5"/>
  <c r="AB1671" i="5"/>
  <c r="S1753" i="5"/>
  <c r="AB2068" i="5"/>
  <c r="AB2072" i="5"/>
  <c r="R527" i="5"/>
  <c r="R85" i="5"/>
  <c r="F270" i="5"/>
  <c r="AB347" i="5"/>
  <c r="T799" i="5"/>
  <c r="AB1078" i="5"/>
  <c r="AB1109" i="5"/>
  <c r="J1478" i="5"/>
  <c r="T1671" i="5"/>
  <c r="T1740" i="5"/>
  <c r="S1898" i="5"/>
  <c r="T1966" i="5"/>
  <c r="T2420" i="5"/>
  <c r="AB2479" i="5"/>
  <c r="H2498" i="5"/>
  <c r="AB163" i="5"/>
  <c r="X404" i="5"/>
  <c r="T711" i="5"/>
  <c r="S879" i="5"/>
  <c r="S898" i="5"/>
  <c r="AB902" i="5"/>
  <c r="S905" i="5"/>
  <c r="S924" i="5"/>
  <c r="S939" i="5"/>
  <c r="T1132" i="5"/>
  <c r="S1163" i="5"/>
  <c r="I1213" i="5"/>
  <c r="T1282" i="5"/>
  <c r="T1320" i="5"/>
  <c r="T1391" i="5"/>
  <c r="T1478" i="5"/>
  <c r="T1559" i="5"/>
  <c r="AB1648" i="5"/>
  <c r="S1834" i="5"/>
  <c r="AB1932" i="5"/>
  <c r="AB1986" i="5"/>
  <c r="T2126" i="5"/>
  <c r="H2201" i="5"/>
  <c r="AB2318" i="5"/>
  <c r="S2329" i="5"/>
  <c r="T2336" i="5"/>
  <c r="AB2417" i="5"/>
  <c r="T2479" i="5"/>
  <c r="AB340" i="5"/>
  <c r="AB383" i="5"/>
  <c r="AB492" i="5"/>
  <c r="AB586" i="5"/>
  <c r="S658" i="5"/>
  <c r="AB1276" i="5"/>
  <c r="T1351" i="5"/>
  <c r="T1413" i="5"/>
  <c r="S1454" i="5"/>
  <c r="S1761" i="5"/>
  <c r="T1790" i="5"/>
  <c r="AB1805" i="5"/>
  <c r="S1820" i="5"/>
  <c r="S2046" i="5"/>
  <c r="T2130" i="5"/>
  <c r="H321" i="5"/>
  <c r="S632" i="5"/>
  <c r="H1229" i="5"/>
  <c r="AB1592" i="5"/>
  <c r="S1695" i="5"/>
  <c r="S1748" i="5"/>
  <c r="S1751" i="5"/>
  <c r="S1765" i="5"/>
  <c r="T1794" i="5"/>
  <c r="T1854" i="5"/>
  <c r="T2018" i="5"/>
  <c r="S2021" i="5"/>
  <c r="AB516" i="5"/>
  <c r="AB606" i="5"/>
  <c r="S705" i="5"/>
  <c r="R896" i="5"/>
  <c r="S959" i="5"/>
  <c r="S1254" i="5"/>
  <c r="AB1307" i="5"/>
  <c r="T1314" i="5"/>
  <c r="AB1368" i="5"/>
  <c r="S1385" i="5"/>
  <c r="S1436" i="5"/>
  <c r="I1479" i="5"/>
  <c r="I1486" i="5"/>
  <c r="T1703" i="5"/>
  <c r="S1918" i="5"/>
  <c r="AB2070" i="5"/>
  <c r="AB2165" i="5"/>
  <c r="T2284" i="5"/>
  <c r="T2396" i="5"/>
  <c r="S2407" i="5"/>
  <c r="I57" i="5"/>
  <c r="H337" i="5"/>
  <c r="AB417" i="5"/>
  <c r="T614"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725" i="5"/>
  <c r="H732" i="5"/>
  <c r="T828" i="5"/>
  <c r="S1010" i="5"/>
  <c r="T1258" i="5"/>
  <c r="T1288" i="5"/>
  <c r="T1326" i="5"/>
  <c r="AB1376" i="5"/>
  <c r="H1426" i="5"/>
  <c r="AB1597" i="5"/>
  <c r="AB1609" i="5"/>
  <c r="S1749" i="5"/>
  <c r="J1904" i="5"/>
  <c r="AB2060" i="5"/>
  <c r="S2211" i="5"/>
  <c r="F20" i="6"/>
  <c r="F21" i="6"/>
  <c r="J234" i="5"/>
  <c r="F234" i="5"/>
  <c r="X1752" i="5"/>
  <c r="H1752" i="5"/>
  <c r="H74" i="5"/>
  <c r="X74" i="5"/>
  <c r="I763" i="5"/>
  <c r="I2157" i="5"/>
  <c r="R69"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X2341"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4" i="5"/>
  <c r="F94" i="5"/>
  <c r="I94" i="5"/>
  <c r="R779" i="5"/>
  <c r="I779" i="5"/>
  <c r="X779" i="5"/>
  <c r="H62" i="5"/>
  <c r="I62" i="5"/>
  <c r="I392" i="5"/>
  <c r="J392" i="5"/>
  <c r="F392" i="5"/>
  <c r="R629" i="5"/>
  <c r="X611" i="5"/>
  <c r="R611" i="5"/>
  <c r="F611" i="5"/>
  <c r="H1164" i="5"/>
  <c r="F1164" i="5"/>
  <c r="X1164" i="5"/>
  <c r="F538" i="5"/>
  <c r="I538" i="5"/>
  <c r="J781" i="5"/>
  <c r="X781" i="5"/>
  <c r="R375" i="5"/>
  <c r="F375" i="5"/>
  <c r="R300" i="5"/>
  <c r="F300" i="5"/>
  <c r="F593" i="5"/>
  <c r="T1304" i="5"/>
  <c r="S1304" i="5"/>
  <c r="AB1742" i="5"/>
  <c r="S1742" i="5"/>
  <c r="T1801" i="5"/>
  <c r="AB1801" i="5"/>
  <c r="F1908" i="5"/>
  <c r="R1908" i="5"/>
  <c r="H1908" i="5"/>
  <c r="R2457" i="5"/>
  <c r="I2457" i="5"/>
  <c r="AB29" i="5"/>
  <c r="I53" i="5"/>
  <c r="AB125" i="5"/>
  <c r="I189" i="5"/>
  <c r="I234" i="5"/>
  <c r="AB437" i="5"/>
  <c r="AB458" i="5"/>
  <c r="AB597" i="5"/>
  <c r="S713" i="5"/>
  <c r="S716" i="5"/>
  <c r="T739" i="5"/>
  <c r="H752" i="5"/>
  <c r="AB793" i="5"/>
  <c r="S816" i="5"/>
  <c r="AB912" i="5"/>
  <c r="AB914" i="5"/>
  <c r="AB928" i="5"/>
  <c r="S1078" i="5"/>
  <c r="AB1094" i="5"/>
  <c r="S1126" i="5"/>
  <c r="T1143" i="5"/>
  <c r="AB1196" i="5"/>
  <c r="T1216" i="5"/>
  <c r="S1216" i="5"/>
  <c r="T1275" i="5"/>
  <c r="AB1275" i="5"/>
  <c r="S1275" i="5"/>
  <c r="R1519" i="5"/>
  <c r="J1519" i="5"/>
  <c r="S2439" i="5"/>
  <c r="T2439" i="5"/>
  <c r="T2213" i="5"/>
  <c r="S2213" i="5"/>
  <c r="I74" i="5"/>
  <c r="S612" i="5"/>
  <c r="S749" i="5"/>
  <c r="T765" i="5"/>
  <c r="T783" i="5"/>
  <c r="S793" i="5"/>
  <c r="S837" i="5"/>
  <c r="S846" i="5"/>
  <c r="S914" i="5"/>
  <c r="S997" i="5"/>
  <c r="S1011" i="5"/>
  <c r="S1110" i="5"/>
  <c r="S1160" i="5"/>
  <c r="J1272" i="5"/>
  <c r="I1272" i="5"/>
  <c r="T1309" i="5"/>
  <c r="S1309" i="5"/>
  <c r="T1866" i="5"/>
  <c r="S1866" i="5"/>
  <c r="I2024" i="5"/>
  <c r="H2024" i="5"/>
  <c r="S2268" i="5"/>
  <c r="T2268" i="5"/>
  <c r="X2388" i="5"/>
  <c r="AB23" i="5"/>
  <c r="H57" i="5"/>
  <c r="R74" i="5"/>
  <c r="AB101" i="5"/>
  <c r="AB241" i="5"/>
  <c r="AB282" i="5"/>
  <c r="AB307" i="5"/>
  <c r="AB425" i="5"/>
  <c r="AB429" i="5"/>
  <c r="AB456" i="5"/>
  <c r="AB484" i="5"/>
  <c r="AB524" i="5"/>
  <c r="I591" i="5"/>
  <c r="AB613" i="5"/>
  <c r="AB632" i="5"/>
  <c r="AB683" i="5"/>
  <c r="S686" i="5"/>
  <c r="AB711" i="5"/>
  <c r="AB717" i="5"/>
  <c r="R746" i="5"/>
  <c r="T843" i="5"/>
  <c r="AB853" i="5"/>
  <c r="S874" i="5"/>
  <c r="S948" i="5"/>
  <c r="S958" i="5"/>
  <c r="AB963" i="5"/>
  <c r="S991" i="5"/>
  <c r="AB997" i="5"/>
  <c r="S1027" i="5"/>
  <c r="S1051" i="5"/>
  <c r="AB1081" i="5"/>
  <c r="S1114" i="5"/>
  <c r="AB1160" i="5"/>
  <c r="H1175" i="5"/>
  <c r="F1183" i="5"/>
  <c r="F1204" i="5"/>
  <c r="R1236" i="5"/>
  <c r="J1236" i="5"/>
  <c r="F1272" i="5"/>
  <c r="T1286" i="5"/>
  <c r="S1286" i="5"/>
  <c r="T1373" i="5"/>
  <c r="S1373" i="5"/>
  <c r="T1514" i="5"/>
  <c r="S1514" i="5"/>
  <c r="T1869" i="5"/>
  <c r="S1869" i="5"/>
  <c r="S891" i="5"/>
  <c r="S909" i="5"/>
  <c r="S936" i="5"/>
  <c r="S995" i="5"/>
  <c r="AB1041" i="5"/>
  <c r="S1085" i="5"/>
  <c r="T1134" i="5"/>
  <c r="S1144" i="5"/>
  <c r="S1262" i="5"/>
  <c r="T1262" i="5"/>
  <c r="T1306" i="5"/>
  <c r="S1306" i="5"/>
  <c r="X1343" i="5"/>
  <c r="H1343" i="5"/>
  <c r="T2167" i="5"/>
  <c r="S2167" i="5"/>
  <c r="T2482" i="5"/>
  <c r="S2482" i="5"/>
  <c r="I37" i="5"/>
  <c r="I73"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T1283" i="5"/>
  <c r="T1643" i="5"/>
  <c r="S1643" i="5"/>
  <c r="S1792" i="5"/>
  <c r="AB1792" i="5"/>
  <c r="X2072" i="5"/>
  <c r="R2072" i="5"/>
  <c r="H2072" i="5"/>
  <c r="F2072" i="5"/>
  <c r="H2079" i="5"/>
  <c r="F2079" i="5"/>
  <c r="J2288" i="5"/>
  <c r="S2433" i="5"/>
  <c r="T2433" i="5"/>
  <c r="I2248" i="5"/>
  <c r="H2248" i="5"/>
  <c r="F2248" i="5"/>
  <c r="R37" i="5"/>
  <c r="AB105" i="5"/>
  <c r="S620" i="5"/>
  <c r="AB637" i="5"/>
  <c r="S674" i="5"/>
  <c r="T695" i="5"/>
  <c r="S709" i="5"/>
  <c r="S718" i="5"/>
  <c r="AB729" i="5"/>
  <c r="H738" i="5"/>
  <c r="S854" i="5"/>
  <c r="S875" i="5"/>
  <c r="S889" i="5"/>
  <c r="S904" i="5"/>
  <c r="S907" i="5"/>
  <c r="S913" i="5"/>
  <c r="S923" i="5"/>
  <c r="S1023" i="5"/>
  <c r="S1125" i="5"/>
  <c r="S1169" i="5"/>
  <c r="R1181" i="5"/>
  <c r="T1211" i="5"/>
  <c r="H1340" i="5"/>
  <c r="J1340" i="5"/>
  <c r="R1405" i="5"/>
  <c r="F1405" i="5"/>
  <c r="H1445" i="5"/>
  <c r="AB1470" i="5"/>
  <c r="T1470" i="5"/>
  <c r="S1470" i="5"/>
  <c r="X1680" i="5"/>
  <c r="AB1680" i="5"/>
  <c r="T1714" i="5"/>
  <c r="S1714" i="5"/>
  <c r="R1897" i="5"/>
  <c r="J1897" i="5"/>
  <c r="F1986" i="5"/>
  <c r="I2004" i="5"/>
  <c r="R2004" i="5"/>
  <c r="S2128" i="5"/>
  <c r="T2128" i="5"/>
  <c r="R2149" i="5"/>
  <c r="H2149" i="5"/>
  <c r="X58" i="5"/>
  <c r="X234" i="5"/>
  <c r="R264" i="5"/>
  <c r="X290" i="5"/>
  <c r="F555" i="5"/>
  <c r="AB625" i="5"/>
  <c r="AB658" i="5"/>
  <c r="AB668" i="5"/>
  <c r="S681" i="5"/>
  <c r="T729" i="5"/>
  <c r="T767" i="5"/>
  <c r="S832" i="5"/>
  <c r="S943" i="5"/>
  <c r="AB959" i="5"/>
  <c r="AB1097" i="5"/>
  <c r="S1103" i="5"/>
  <c r="S1109" i="5"/>
  <c r="J1139" i="5"/>
  <c r="I1244" i="5"/>
  <c r="AB1526" i="5"/>
  <c r="S1841" i="5"/>
  <c r="T1841" i="5"/>
  <c r="R1919" i="5"/>
  <c r="I1919" i="5"/>
  <c r="I2220" i="5"/>
  <c r="J2220" i="5"/>
  <c r="R2483" i="5"/>
  <c r="H2483" i="5"/>
  <c r="AB1373" i="5"/>
  <c r="AB1643" i="5"/>
  <c r="T1858" i="5"/>
  <c r="J1881" i="5"/>
  <c r="AB1942" i="5"/>
  <c r="S2065" i="5"/>
  <c r="S2073" i="5"/>
  <c r="S2083" i="5"/>
  <c r="AB2213" i="5"/>
  <c r="T2261" i="5"/>
  <c r="AB2291" i="5"/>
  <c r="S2297" i="5"/>
  <c r="T2300" i="5"/>
  <c r="AB2362" i="5"/>
  <c r="T2395" i="5"/>
  <c r="T2404" i="5"/>
  <c r="AB2433" i="5"/>
  <c r="AB1340" i="5"/>
  <c r="AB1428" i="5"/>
  <c r="J1446" i="5"/>
  <c r="AB1478" i="5"/>
  <c r="AB1656" i="5"/>
  <c r="AB1687" i="5"/>
  <c r="AB1770" i="5"/>
  <c r="R1905" i="5"/>
  <c r="AB1928" i="5"/>
  <c r="S2288" i="5"/>
  <c r="H2379" i="5"/>
  <c r="H2389" i="5"/>
  <c r="AB2405" i="5"/>
  <c r="X1240" i="5"/>
  <c r="S1318" i="5"/>
  <c r="T1335" i="5"/>
  <c r="S1428" i="5"/>
  <c r="AB1561" i="5"/>
  <c r="S1575" i="5"/>
  <c r="AB1640" i="5"/>
  <c r="T1647" i="5"/>
  <c r="T1663" i="5"/>
  <c r="I1684" i="5"/>
  <c r="S1687" i="5"/>
  <c r="AB1695" i="5"/>
  <c r="S1698" i="5"/>
  <c r="H1708" i="5"/>
  <c r="S1711" i="5"/>
  <c r="S1805" i="5"/>
  <c r="AB1822" i="5"/>
  <c r="S1824" i="5"/>
  <c r="S1895" i="5"/>
  <c r="S1903" i="5"/>
  <c r="S1942" i="5"/>
  <c r="S2098" i="5"/>
  <c r="T2147" i="5"/>
  <c r="AB2154" i="5"/>
  <c r="AB2168" i="5"/>
  <c r="J2185" i="5"/>
  <c r="AB2197" i="5"/>
  <c r="AB2201" i="5"/>
  <c r="AB2324" i="5"/>
  <c r="T1414" i="5"/>
  <c r="S1420" i="5"/>
  <c r="T1541" i="5"/>
  <c r="S1551" i="5"/>
  <c r="AB1572" i="5"/>
  <c r="AB1895" i="5"/>
  <c r="S2013" i="5"/>
  <c r="S2038" i="5"/>
  <c r="S2175" i="5"/>
  <c r="AB2195" i="5"/>
  <c r="T2197" i="5"/>
  <c r="T2223" i="5"/>
  <c r="S2253" i="5"/>
  <c r="T2276" i="5"/>
  <c r="AB2279" i="5"/>
  <c r="T2292" i="5"/>
  <c r="S2324" i="5"/>
  <c r="T2340" i="5"/>
  <c r="H2449" i="5"/>
  <c r="R2480" i="5"/>
  <c r="AB1260" i="5"/>
  <c r="AB1303" i="5"/>
  <c r="S1325" i="5"/>
  <c r="S1339" i="5"/>
  <c r="T1377" i="5"/>
  <c r="S1400" i="5"/>
  <c r="AB1420" i="5"/>
  <c r="I1426" i="5"/>
  <c r="J1447" i="5"/>
  <c r="X1466" i="5"/>
  <c r="AB1573" i="5"/>
  <c r="S1591" i="5"/>
  <c r="AB1699" i="5"/>
  <c r="AB1746" i="5"/>
  <c r="T1768" i="5"/>
  <c r="S1870" i="5"/>
  <c r="AB1902" i="5"/>
  <c r="I2000" i="5"/>
  <c r="S2005" i="5"/>
  <c r="H2008" i="5"/>
  <c r="H2023" i="5"/>
  <c r="AB2092" i="5"/>
  <c r="S2289" i="5"/>
  <c r="T2353" i="5"/>
  <c r="S2434" i="5"/>
  <c r="I2449" i="5"/>
  <c r="S1273" i="5"/>
  <c r="S1290" i="5"/>
  <c r="S1293" i="5"/>
  <c r="S1300" i="5"/>
  <c r="S1303" i="5"/>
  <c r="T1316" i="5"/>
  <c r="AB1339" i="5"/>
  <c r="T1426" i="5"/>
  <c r="S1631" i="5"/>
  <c r="X1664" i="5"/>
  <c r="S1699" i="5"/>
  <c r="S1715" i="5"/>
  <c r="T1760" i="5"/>
  <c r="S1793" i="5"/>
  <c r="T1796" i="5"/>
  <c r="S1842" i="5"/>
  <c r="AB1940" i="5"/>
  <c r="H1983" i="5"/>
  <c r="R2000" i="5"/>
  <c r="AB2006" i="5"/>
  <c r="X2016" i="5"/>
  <c r="AB2030" i="5"/>
  <c r="AB2059" i="5"/>
  <c r="T2106" i="5"/>
  <c r="J2145" i="5"/>
  <c r="T2151" i="5"/>
  <c r="T2183" i="5"/>
  <c r="R2189" i="5"/>
  <c r="J2201" i="5"/>
  <c r="AB2221" i="5"/>
  <c r="S2231" i="5"/>
  <c r="T2245" i="5"/>
  <c r="T2257" i="5"/>
  <c r="T2394" i="5"/>
  <c r="T2403" i="5"/>
  <c r="R2449" i="5"/>
  <c r="S2459" i="5"/>
  <c r="I2465" i="5"/>
  <c r="H1217" i="5"/>
  <c r="R1229" i="5"/>
  <c r="T1232" i="5"/>
  <c r="H1241" i="5"/>
  <c r="S1279" i="5"/>
  <c r="S1305" i="5"/>
  <c r="T1308" i="5"/>
  <c r="AB1337" i="5"/>
  <c r="AB1345" i="5"/>
  <c r="AB1391" i="5"/>
  <c r="I1418" i="5"/>
  <c r="I1454" i="5"/>
  <c r="T1469" i="5"/>
  <c r="X1550" i="5"/>
  <c r="AB1557" i="5"/>
  <c r="AB1581" i="5"/>
  <c r="AB1621" i="5"/>
  <c r="S1655" i="5"/>
  <c r="S1658" i="5"/>
  <c r="AB1731" i="5"/>
  <c r="AB1738" i="5"/>
  <c r="S1741" i="5"/>
  <c r="T1744" i="5"/>
  <c r="S1757" i="5"/>
  <c r="S1778" i="5"/>
  <c r="T1800" i="5"/>
  <c r="S1806" i="5"/>
  <c r="T1840" i="5"/>
  <c r="S1937" i="5"/>
  <c r="S1969" i="5"/>
  <c r="AB2062" i="5"/>
  <c r="AB2076" i="5"/>
  <c r="AB2097" i="5"/>
  <c r="AB2149" i="5"/>
  <c r="AB2232" i="5"/>
  <c r="H2313" i="5"/>
  <c r="AB2348" i="5"/>
  <c r="H2371" i="5"/>
  <c r="S2462" i="5"/>
  <c r="H24" i="5"/>
  <c r="F24" i="5"/>
  <c r="X24" i="5"/>
  <c r="R96" i="5"/>
  <c r="X96" i="5"/>
  <c r="H78" i="5"/>
  <c r="F78" i="5"/>
  <c r="X78" i="5"/>
  <c r="I78" i="5"/>
  <c r="H46" i="5"/>
  <c r="X46" i="5"/>
  <c r="F46" i="5"/>
  <c r="H126" i="5"/>
  <c r="R126" i="5"/>
  <c r="J126" i="5"/>
  <c r="I126" i="5"/>
  <c r="X126" i="5"/>
  <c r="T894" i="5"/>
  <c r="AB894" i="5"/>
  <c r="S894" i="5"/>
  <c r="AB1862" i="5"/>
  <c r="T1862" i="5"/>
  <c r="S1862" i="5"/>
  <c r="R53" i="5"/>
  <c r="R73" i="5"/>
  <c r="I89" i="5"/>
  <c r="H122" i="5"/>
  <c r="J122" i="5"/>
  <c r="I122" i="5"/>
  <c r="R188" i="5"/>
  <c r="AB209" i="5"/>
  <c r="R224" i="5"/>
  <c r="F224" i="5"/>
  <c r="X224" i="5"/>
  <c r="F308" i="5"/>
  <c r="F356" i="5"/>
  <c r="R462" i="5"/>
  <c r="F585" i="5"/>
  <c r="I713" i="5"/>
  <c r="J713" i="5"/>
  <c r="T737" i="5"/>
  <c r="S737" i="5"/>
  <c r="R93" i="5"/>
  <c r="H93" i="5"/>
  <c r="AB169" i="5"/>
  <c r="X451" i="5"/>
  <c r="H451" i="5"/>
  <c r="F451" i="5"/>
  <c r="S1496" i="5"/>
  <c r="T1496" i="5"/>
  <c r="X25" i="5"/>
  <c r="I58" i="5"/>
  <c r="X62" i="5"/>
  <c r="I125" i="5"/>
  <c r="H125" i="5"/>
  <c r="H146" i="5"/>
  <c r="I146" i="5"/>
  <c r="F146" i="5"/>
  <c r="R236" i="5"/>
  <c r="F236" i="5"/>
  <c r="X236" i="5"/>
  <c r="J261" i="5"/>
  <c r="AB261" i="5"/>
  <c r="AB297" i="5"/>
  <c r="F450" i="5"/>
  <c r="R452" i="5"/>
  <c r="J452" i="5"/>
  <c r="H452" i="5"/>
  <c r="F452" i="5"/>
  <c r="H106" i="5"/>
  <c r="I106" i="5"/>
  <c r="X106" i="5"/>
  <c r="R124" i="5"/>
  <c r="T1446" i="5"/>
  <c r="AB1446" i="5"/>
  <c r="S1446" i="5"/>
  <c r="F42" i="5"/>
  <c r="R21" i="5"/>
  <c r="J58" i="5"/>
  <c r="F62" i="5"/>
  <c r="I69" i="5"/>
  <c r="H86" i="5"/>
  <c r="R89" i="5"/>
  <c r="AB113" i="5"/>
  <c r="R122" i="5"/>
  <c r="H166" i="5"/>
  <c r="R166" i="5"/>
  <c r="H186" i="5"/>
  <c r="X186" i="5"/>
  <c r="R186" i="5"/>
  <c r="I186" i="5"/>
  <c r="I274" i="5"/>
  <c r="F274" i="5"/>
  <c r="I360" i="5"/>
  <c r="J360" i="5"/>
  <c r="H360" i="5"/>
  <c r="F360" i="5"/>
  <c r="I478" i="5"/>
  <c r="H478" i="5"/>
  <c r="X478" i="5"/>
  <c r="F573" i="5"/>
  <c r="T640"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X391"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T721" i="5"/>
  <c r="S721" i="5"/>
  <c r="S831" i="5"/>
  <c r="T831" i="5"/>
  <c r="AB874" i="5"/>
  <c r="X874" i="5"/>
  <c r="T906" i="5"/>
  <c r="AB906" i="5"/>
  <c r="S906" i="5"/>
  <c r="T918" i="5"/>
  <c r="S918" i="5"/>
  <c r="AB941" i="5"/>
  <c r="J941" i="5"/>
  <c r="H973" i="5"/>
  <c r="AB973" i="5"/>
  <c r="AB989" i="5"/>
  <c r="S989" i="5"/>
  <c r="T1127" i="5"/>
  <c r="S1127" i="5"/>
  <c r="R1209" i="5"/>
  <c r="J1209" i="5"/>
  <c r="I1209" i="5"/>
  <c r="H1209" i="5"/>
  <c r="R270" i="5"/>
  <c r="X603" i="5"/>
  <c r="R603" i="5"/>
  <c r="R643" i="5"/>
  <c r="I721" i="5"/>
  <c r="J721" i="5"/>
  <c r="F787" i="5"/>
  <c r="X787" i="5"/>
  <c r="R850" i="5"/>
  <c r="AB850" i="5"/>
  <c r="T915" i="5"/>
  <c r="S915" i="5"/>
  <c r="T978" i="5"/>
  <c r="S978" i="5"/>
  <c r="X981" i="5"/>
  <c r="AB981" i="5"/>
  <c r="F985" i="5"/>
  <c r="H985" i="5"/>
  <c r="T1025" i="5"/>
  <c r="AB1025" i="5"/>
  <c r="S1025" i="5"/>
  <c r="F1085" i="5"/>
  <c r="AB1085" i="5"/>
  <c r="AB131" i="5"/>
  <c r="I165" i="5"/>
  <c r="AB189" i="5"/>
  <c r="F190" i="5"/>
  <c r="AB262" i="5"/>
  <c r="AB274" i="5"/>
  <c r="AB356" i="5"/>
  <c r="AB364" i="5"/>
  <c r="AB433" i="5"/>
  <c r="F497" i="5"/>
  <c r="AB550" i="5"/>
  <c r="F559" i="5"/>
  <c r="AB695" i="5"/>
  <c r="R695" i="5"/>
  <c r="T712" i="5"/>
  <c r="S712" i="5"/>
  <c r="T744" i="5"/>
  <c r="S744" i="5"/>
  <c r="AB807" i="5"/>
  <c r="H871" i="5"/>
  <c r="AB871" i="5"/>
  <c r="AB881" i="5"/>
  <c r="T881" i="5"/>
  <c r="S881" i="5"/>
  <c r="T949" i="5"/>
  <c r="S949" i="5"/>
  <c r="F974" i="5"/>
  <c r="H974" i="5"/>
  <c r="H1102" i="5"/>
  <c r="F1102" i="5"/>
  <c r="H133" i="5"/>
  <c r="X174" i="5"/>
  <c r="I254" i="5"/>
  <c r="X615" i="5"/>
  <c r="R615" i="5"/>
  <c r="S638" i="5"/>
  <c r="T648" i="5"/>
  <c r="S648" i="5"/>
  <c r="R684" i="5"/>
  <c r="H684" i="5"/>
  <c r="T732" i="5"/>
  <c r="S732" i="5"/>
  <c r="F767" i="5"/>
  <c r="X767" i="5"/>
  <c r="F785" i="5"/>
  <c r="X785" i="5"/>
  <c r="AB835" i="5"/>
  <c r="X835" i="5"/>
  <c r="T910" i="5"/>
  <c r="S910" i="5"/>
  <c r="T926" i="5"/>
  <c r="S926" i="5"/>
  <c r="S937" i="5"/>
  <c r="T937" i="5"/>
  <c r="T975" i="5"/>
  <c r="S975" i="5"/>
  <c r="AB1013" i="5"/>
  <c r="T1013" i="5"/>
  <c r="S1013" i="5"/>
  <c r="H1074" i="5"/>
  <c r="F1074" i="5"/>
  <c r="F1082" i="5"/>
  <c r="H1082" i="5"/>
  <c r="H173" i="5"/>
  <c r="AB206" i="5"/>
  <c r="AB214" i="5"/>
  <c r="J262" i="5"/>
  <c r="AB281" i="5"/>
  <c r="AB355" i="5"/>
  <c r="AB450" i="5"/>
  <c r="F479" i="5"/>
  <c r="X651" i="5"/>
  <c r="T710" i="5"/>
  <c r="S710" i="5"/>
  <c r="S755" i="5"/>
  <c r="T755" i="5"/>
  <c r="I785" i="5"/>
  <c r="T822" i="5"/>
  <c r="S822" i="5"/>
  <c r="H839" i="5"/>
  <c r="F839" i="5"/>
  <c r="T858" i="5"/>
  <c r="S858" i="5"/>
  <c r="AB868" i="5"/>
  <c r="F868" i="5"/>
  <c r="T947" i="5"/>
  <c r="AB947" i="5"/>
  <c r="S947" i="5"/>
  <c r="X1010" i="5"/>
  <c r="F1010" i="5"/>
  <c r="AB566" i="5"/>
  <c r="X655" i="5"/>
  <c r="R655" i="5"/>
  <c r="T689"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T908" i="5"/>
  <c r="AB908" i="5"/>
  <c r="S908" i="5"/>
  <c r="T921" i="5"/>
  <c r="S921" i="5"/>
  <c r="T994" i="5"/>
  <c r="S994" i="5"/>
  <c r="AB574" i="5"/>
  <c r="AB602" i="5"/>
  <c r="AB609" i="5"/>
  <c r="AB638" i="5"/>
  <c r="AB640" i="5"/>
  <c r="AB645" i="5"/>
  <c r="AB653" i="5"/>
  <c r="AB737" i="5"/>
  <c r="F779" i="5"/>
  <c r="S781" i="5"/>
  <c r="T785" i="5"/>
  <c r="S797" i="5"/>
  <c r="AB805" i="5"/>
  <c r="J808" i="5"/>
  <c r="AB822" i="5"/>
  <c r="AB824" i="5"/>
  <c r="S844" i="5"/>
  <c r="S855" i="5"/>
  <c r="S860" i="5"/>
  <c r="S862" i="5"/>
  <c r="AB887" i="5"/>
  <c r="AB910" i="5"/>
  <c r="AB915" i="5"/>
  <c r="AB926" i="5"/>
  <c r="AB929" i="5"/>
  <c r="S932" i="5"/>
  <c r="S941" i="5"/>
  <c r="AB944" i="5"/>
  <c r="S951" i="5"/>
  <c r="S963" i="5"/>
  <c r="S973" i="5"/>
  <c r="T981" i="5"/>
  <c r="X1030" i="5"/>
  <c r="F1030" i="5"/>
  <c r="T1091" i="5"/>
  <c r="S1091" i="5"/>
  <c r="T1106" i="5"/>
  <c r="AB1106" i="5"/>
  <c r="S1111" i="5"/>
  <c r="F1168" i="5"/>
  <c r="I1168" i="5"/>
  <c r="AB1324" i="5"/>
  <c r="T1367" i="5"/>
  <c r="S1367" i="5"/>
  <c r="T1704" i="5"/>
  <c r="AB1704" i="5"/>
  <c r="X1716" i="5"/>
  <c r="H1716" i="5"/>
  <c r="AB808" i="5"/>
  <c r="S1089" i="5"/>
  <c r="T1089" i="5"/>
  <c r="F1118" i="5"/>
  <c r="H1118" i="5"/>
  <c r="J1151" i="5"/>
  <c r="H1151" i="5"/>
  <c r="T1195" i="5"/>
  <c r="S1195" i="5"/>
  <c r="J1292" i="5"/>
  <c r="F1292" i="5"/>
  <c r="S1437" i="5"/>
  <c r="T1437" i="5"/>
  <c r="AB600" i="5"/>
  <c r="AB648" i="5"/>
  <c r="T656" i="5"/>
  <c r="T677" i="5"/>
  <c r="T687" i="5"/>
  <c r="R714" i="5"/>
  <c r="S717" i="5"/>
  <c r="T719" i="5"/>
  <c r="F731" i="5"/>
  <c r="AB747" i="5"/>
  <c r="AB892" i="5"/>
  <c r="AB930" i="5"/>
  <c r="AB957" i="5"/>
  <c r="AB1017" i="5"/>
  <c r="AB1042" i="5"/>
  <c r="AB1125" i="5"/>
  <c r="H1125" i="5"/>
  <c r="AB1371" i="5"/>
  <c r="T1371" i="5"/>
  <c r="S1371" i="5"/>
  <c r="S1587" i="5"/>
  <c r="T1587" i="5"/>
  <c r="AB540" i="5"/>
  <c r="AB582" i="5"/>
  <c r="AB614" i="5"/>
  <c r="AB616" i="5"/>
  <c r="F675" i="5"/>
  <c r="R677" i="5"/>
  <c r="S685" i="5"/>
  <c r="S693" i="5"/>
  <c r="X699" i="5"/>
  <c r="S701" i="5"/>
  <c r="H706" i="5"/>
  <c r="X719" i="5"/>
  <c r="J729" i="5"/>
  <c r="I731" i="5"/>
  <c r="T735" i="5"/>
  <c r="AB740" i="5"/>
  <c r="S753" i="5"/>
  <c r="S773" i="5"/>
  <c r="X806" i="5"/>
  <c r="X812" i="5"/>
  <c r="S834" i="5"/>
  <c r="S840" i="5"/>
  <c r="S861" i="5"/>
  <c r="S863" i="5"/>
  <c r="S872" i="5"/>
  <c r="F888" i="5"/>
  <c r="AB897" i="5"/>
  <c r="S930" i="5"/>
  <c r="S935" i="5"/>
  <c r="AB945" i="5"/>
  <c r="T987" i="5"/>
  <c r="S987" i="5"/>
  <c r="S1073" i="5"/>
  <c r="S1083" i="5"/>
  <c r="S1095" i="5"/>
  <c r="H1101" i="5"/>
  <c r="X1101" i="5"/>
  <c r="H1135" i="5"/>
  <c r="X1135" i="5"/>
  <c r="J1142" i="5"/>
  <c r="I1142" i="5"/>
  <c r="H1142" i="5"/>
  <c r="T1192" i="5"/>
  <c r="AB1192" i="5"/>
  <c r="S1192" i="5"/>
  <c r="AB612" i="5"/>
  <c r="S616" i="5"/>
  <c r="AB620" i="5"/>
  <c r="S626" i="5"/>
  <c r="S628" i="5"/>
  <c r="AB646" i="5"/>
  <c r="S666" i="5"/>
  <c r="AB687" i="5"/>
  <c r="T699" i="5"/>
  <c r="S704" i="5"/>
  <c r="T727" i="5"/>
  <c r="T731" i="5"/>
  <c r="F743" i="5"/>
  <c r="AB804" i="5"/>
  <c r="J806" i="5"/>
  <c r="H815" i="5"/>
  <c r="S859" i="5"/>
  <c r="S880" i="5"/>
  <c r="AB886" i="5"/>
  <c r="S890" i="5"/>
  <c r="S897" i="5"/>
  <c r="S911" i="5"/>
  <c r="S919" i="5"/>
  <c r="S922" i="5"/>
  <c r="S927" i="5"/>
  <c r="T933" i="5"/>
  <c r="S940" i="5"/>
  <c r="T945" i="5"/>
  <c r="S955" i="5"/>
  <c r="S962" i="5"/>
  <c r="S977" i="5"/>
  <c r="T977" i="5"/>
  <c r="H1021" i="5"/>
  <c r="F1021" i="5"/>
  <c r="F1066" i="5"/>
  <c r="X1081" i="5"/>
  <c r="F1081" i="5"/>
  <c r="S1098" i="5"/>
  <c r="T1102" i="5"/>
  <c r="AB1102" i="5"/>
  <c r="H1110" i="5"/>
  <c r="T1117" i="5"/>
  <c r="AB1117" i="5"/>
  <c r="T1156" i="5"/>
  <c r="AB1156" i="5"/>
  <c r="S1156" i="5"/>
  <c r="AB1232" i="5"/>
  <c r="X1232" i="5"/>
  <c r="AB1319" i="5"/>
  <c r="H1319" i="5"/>
  <c r="AB1351" i="5"/>
  <c r="R1351" i="5"/>
  <c r="J1368" i="5"/>
  <c r="R1368" i="5"/>
  <c r="H1368" i="5"/>
  <c r="AB1384" i="5"/>
  <c r="R1384" i="5"/>
  <c r="R1505" i="5"/>
  <c r="F1505" i="5"/>
  <c r="AB834" i="5"/>
  <c r="S888" i="5"/>
  <c r="AB985" i="5"/>
  <c r="AB1033" i="5"/>
  <c r="T1033" i="5"/>
  <c r="AB1105" i="5"/>
  <c r="T1105" i="5"/>
  <c r="H1126" i="5"/>
  <c r="F1126" i="5"/>
  <c r="T1140" i="5"/>
  <c r="S1140" i="5"/>
  <c r="H1156" i="5"/>
  <c r="X1156" i="5"/>
  <c r="AB608" i="5"/>
  <c r="AB621" i="5"/>
  <c r="S646" i="5"/>
  <c r="AB661" i="5"/>
  <c r="AB670" i="5"/>
  <c r="T691" i="5"/>
  <c r="S702" i="5"/>
  <c r="AB707" i="5"/>
  <c r="F711" i="5"/>
  <c r="S720" i="5"/>
  <c r="AB731" i="5"/>
  <c r="S733" i="5"/>
  <c r="S736" i="5"/>
  <c r="AB743" i="5"/>
  <c r="T757" i="5"/>
  <c r="T759" i="5"/>
  <c r="AB781" i="5"/>
  <c r="X808" i="5"/>
  <c r="AB832" i="5"/>
  <c r="AB880" i="5"/>
  <c r="AB889" i="5"/>
  <c r="AB898" i="5"/>
  <c r="S903" i="5"/>
  <c r="T925" i="5"/>
  <c r="F939" i="5"/>
  <c r="AB943" i="5"/>
  <c r="X990" i="5"/>
  <c r="AB1037" i="5"/>
  <c r="T1037" i="5"/>
  <c r="S1090" i="5"/>
  <c r="X1093" i="5"/>
  <c r="S1117" i="5"/>
  <c r="J1276" i="5"/>
  <c r="I1276" i="5"/>
  <c r="T1416" i="5"/>
  <c r="AB1416" i="5"/>
  <c r="S1416" i="5"/>
  <c r="AB1053" i="5"/>
  <c r="AB1073" i="5"/>
  <c r="AB1161" i="5"/>
  <c r="AB1163" i="5"/>
  <c r="AB1169" i="5"/>
  <c r="S1185" i="5"/>
  <c r="AB1211" i="5"/>
  <c r="AB1222" i="5"/>
  <c r="AB1225" i="5"/>
  <c r="I1236" i="5"/>
  <c r="J1244" i="5"/>
  <c r="T1248" i="5"/>
  <c r="T1279" i="5"/>
  <c r="AB1312" i="5"/>
  <c r="AB1361" i="5"/>
  <c r="AB1364" i="5"/>
  <c r="AB1375" i="5"/>
  <c r="AB1474" i="5"/>
  <c r="F1496" i="5"/>
  <c r="X1496" i="5"/>
  <c r="J1538" i="5"/>
  <c r="I1538" i="5"/>
  <c r="AB1553" i="5"/>
  <c r="T1627" i="5"/>
  <c r="S1627" i="5"/>
  <c r="X1660" i="5"/>
  <c r="F1660" i="5"/>
  <c r="I1888" i="5"/>
  <c r="J1888" i="5"/>
  <c r="S1177" i="5"/>
  <c r="T1387" i="5"/>
  <c r="S1387" i="5"/>
  <c r="T1818" i="5"/>
  <c r="S1818" i="5"/>
  <c r="F1967" i="5"/>
  <c r="S1018" i="5"/>
  <c r="S1031" i="5"/>
  <c r="S1053" i="5"/>
  <c r="S1062" i="5"/>
  <c r="S1070" i="5"/>
  <c r="S1075" i="5"/>
  <c r="AB1089" i="5"/>
  <c r="S1130" i="5"/>
  <c r="AB1144" i="5"/>
  <c r="R1147" i="5"/>
  <c r="X1160" i="5"/>
  <c r="I1165" i="5"/>
  <c r="AB1206" i="5"/>
  <c r="AB1236" i="5"/>
  <c r="I1241" i="5"/>
  <c r="AB1244" i="5"/>
  <c r="T1256" i="5"/>
  <c r="S1261" i="5"/>
  <c r="S1272" i="5"/>
  <c r="S1274" i="5"/>
  <c r="S1277" i="5"/>
  <c r="T1294" i="5"/>
  <c r="AB1304" i="5"/>
  <c r="S1307" i="5"/>
  <c r="S1312" i="5"/>
  <c r="S1322" i="5"/>
  <c r="AB1343" i="5"/>
  <c r="S1346" i="5"/>
  <c r="S1349" i="5"/>
  <c r="J1354" i="5"/>
  <c r="S1361" i="5"/>
  <c r="T1405" i="5"/>
  <c r="T1408" i="5"/>
  <c r="AB1408" i="5"/>
  <c r="H1410" i="5"/>
  <c r="S1418" i="5"/>
  <c r="T1429" i="5"/>
  <c r="S1453" i="5"/>
  <c r="T1453" i="5"/>
  <c r="T1458" i="5"/>
  <c r="AB1458" i="5"/>
  <c r="J1494" i="5"/>
  <c r="H1494" i="5"/>
  <c r="I1506" i="5"/>
  <c r="H1506" i="5"/>
  <c r="T1512" i="5"/>
  <c r="S1512" i="5"/>
  <c r="H1522" i="5"/>
  <c r="T1536" i="5"/>
  <c r="S1536" i="5"/>
  <c r="T1544" i="5"/>
  <c r="S1544" i="5"/>
  <c r="AB1774" i="5"/>
  <c r="S1774" i="5"/>
  <c r="R1916" i="5"/>
  <c r="J1916" i="5"/>
  <c r="I1916" i="5"/>
  <c r="X1916" i="5"/>
  <c r="AB1922" i="5"/>
  <c r="S1922" i="5"/>
  <c r="S2025" i="5"/>
  <c r="T2025" i="5"/>
  <c r="AB1049" i="5"/>
  <c r="T1053" i="5"/>
  <c r="AB1130" i="5"/>
  <c r="T1176" i="5"/>
  <c r="AB1193" i="5"/>
  <c r="S1208" i="5"/>
  <c r="X1244" i="5"/>
  <c r="S1251" i="5"/>
  <c r="S1268" i="5"/>
  <c r="S1271" i="5"/>
  <c r="T1272" i="5"/>
  <c r="AB1280" i="5"/>
  <c r="AB1299" i="5"/>
  <c r="J1312" i="5"/>
  <c r="T1315" i="5"/>
  <c r="S1331" i="5"/>
  <c r="AB1347" i="5"/>
  <c r="S1369" i="5"/>
  <c r="I1405" i="5"/>
  <c r="H1405" i="5"/>
  <c r="T1421" i="5"/>
  <c r="R1449" i="5"/>
  <c r="X1449" i="5"/>
  <c r="H1470" i="5"/>
  <c r="AB1489" i="5"/>
  <c r="R1491" i="5"/>
  <c r="S1494" i="5"/>
  <c r="T1500" i="5"/>
  <c r="S1506" i="5"/>
  <c r="AB1510" i="5"/>
  <c r="T1510" i="5"/>
  <c r="J1522" i="5"/>
  <c r="S1530" i="5"/>
  <c r="S1563" i="5"/>
  <c r="AB1577" i="5"/>
  <c r="T1642" i="5"/>
  <c r="S1642" i="5"/>
  <c r="AB1715" i="5"/>
  <c r="F1715" i="5"/>
  <c r="R1751" i="5"/>
  <c r="H1751" i="5"/>
  <c r="J1751" i="5"/>
  <c r="R1873" i="5"/>
  <c r="H1873" i="5"/>
  <c r="H1936" i="5"/>
  <c r="I1936" i="5"/>
  <c r="I1939" i="5"/>
  <c r="AB1939" i="5"/>
  <c r="AB2011" i="5"/>
  <c r="T2309" i="5"/>
  <c r="S2309" i="5"/>
  <c r="AB2380" i="5"/>
  <c r="H2380" i="5"/>
  <c r="AB1066" i="5"/>
  <c r="AB1101" i="5"/>
  <c r="AB1121" i="5"/>
  <c r="AB1224" i="5"/>
  <c r="F1244" i="5"/>
  <c r="AB1252" i="5"/>
  <c r="F1304" i="5"/>
  <c r="H1307" i="5"/>
  <c r="AB1332" i="5"/>
  <c r="F1343" i="5"/>
  <c r="AB1372" i="5"/>
  <c r="T1450" i="5"/>
  <c r="S1450" i="5"/>
  <c r="R1453" i="5"/>
  <c r="I1510" i="5"/>
  <c r="X1510" i="5"/>
  <c r="T1530" i="5"/>
  <c r="AB1538" i="5"/>
  <c r="S1555" i="5"/>
  <c r="T1555" i="5"/>
  <c r="AB1560" i="5"/>
  <c r="T1607" i="5"/>
  <c r="S1607" i="5"/>
  <c r="AB1632" i="5"/>
  <c r="AB1639" i="5"/>
  <c r="AB1679" i="5"/>
  <c r="X1679" i="5"/>
  <c r="T1781" i="5"/>
  <c r="S1781" i="5"/>
  <c r="AB1850" i="5"/>
  <c r="T1850" i="5"/>
  <c r="R1956" i="5"/>
  <c r="X1956" i="5"/>
  <c r="I1956" i="5"/>
  <c r="J1956" i="5"/>
  <c r="T1959" i="5"/>
  <c r="AB1959" i="5"/>
  <c r="I2036" i="5"/>
  <c r="R2036" i="5"/>
  <c r="H2036" i="5"/>
  <c r="F2036" i="5"/>
  <c r="X2036" i="5"/>
  <c r="J2036" i="5"/>
  <c r="T2205" i="5"/>
  <c r="S2205" i="5"/>
  <c r="AB2235" i="5"/>
  <c r="T2235" i="5"/>
  <c r="S2235" i="5"/>
  <c r="AB1208" i="5"/>
  <c r="S1276" i="5"/>
  <c r="J1523" i="5"/>
  <c r="R1523" i="5"/>
  <c r="X1636" i="5"/>
  <c r="F1636" i="5"/>
  <c r="S1659" i="5"/>
  <c r="T1659" i="5"/>
  <c r="X1676" i="5"/>
  <c r="F1676" i="5"/>
  <c r="S1719" i="5"/>
  <c r="T1719" i="5"/>
  <c r="AB1734" i="5"/>
  <c r="R1734" i="5"/>
  <c r="I1846" i="5"/>
  <c r="F1926" i="5"/>
  <c r="S2071" i="5"/>
  <c r="T2071" i="5"/>
  <c r="S986" i="5"/>
  <c r="AB993" i="5"/>
  <c r="S1006" i="5"/>
  <c r="S1019" i="5"/>
  <c r="S1030" i="5"/>
  <c r="S1038" i="5"/>
  <c r="S1041" i="5"/>
  <c r="S1043" i="5"/>
  <c r="S1046" i="5"/>
  <c r="T1061" i="5"/>
  <c r="S1063" i="5"/>
  <c r="S1081" i="5"/>
  <c r="AB1146" i="5"/>
  <c r="AB1153" i="5"/>
  <c r="S1155" i="5"/>
  <c r="AB1172" i="5"/>
  <c r="AB1216" i="5"/>
  <c r="S1217" i="5"/>
  <c r="S1227" i="5"/>
  <c r="X1236" i="5"/>
  <c r="H1244" i="5"/>
  <c r="I1245" i="5"/>
  <c r="S1249" i="5"/>
  <c r="S1252" i="5"/>
  <c r="T1276" i="5"/>
  <c r="S1280" i="5"/>
  <c r="AB1300" i="5"/>
  <c r="I1304" i="5"/>
  <c r="AB1308" i="5"/>
  <c r="S1332" i="5"/>
  <c r="S1343" i="5"/>
  <c r="AB1348" i="5"/>
  <c r="AB1381" i="5"/>
  <c r="AB1392" i="5"/>
  <c r="AB1396" i="5"/>
  <c r="AB1453" i="5"/>
  <c r="H1469" i="5"/>
  <c r="F1469" i="5"/>
  <c r="AB1490" i="5"/>
  <c r="X1498" i="5"/>
  <c r="S1510" i="5"/>
  <c r="J1518" i="5"/>
  <c r="AB1521" i="5"/>
  <c r="T1537" i="5"/>
  <c r="T1604" i="5"/>
  <c r="AB1604" i="5"/>
  <c r="H1636" i="5"/>
  <c r="T1666" i="5"/>
  <c r="S1666" i="5"/>
  <c r="I1676" i="5"/>
  <c r="S1764" i="5"/>
  <c r="T1764" i="5"/>
  <c r="T1837" i="5"/>
  <c r="S1837" i="5"/>
  <c r="I2039" i="5"/>
  <c r="F2039" i="5"/>
  <c r="AB1613" i="5"/>
  <c r="AB1617" i="5"/>
  <c r="AB1684" i="5"/>
  <c r="T1690" i="5"/>
  <c r="S1718" i="5"/>
  <c r="AB1720" i="5"/>
  <c r="T1730" i="5"/>
  <c r="AB1736" i="5"/>
  <c r="AB1744" i="5"/>
  <c r="S1758" i="5"/>
  <c r="J1761" i="5"/>
  <c r="AB1766" i="5"/>
  <c r="S1773" i="5"/>
  <c r="AB1790" i="5"/>
  <c r="S1822" i="5"/>
  <c r="S1838" i="5"/>
  <c r="S1849" i="5"/>
  <c r="S1887" i="5"/>
  <c r="H1897" i="5"/>
  <c r="S1906" i="5"/>
  <c r="S1926" i="5"/>
  <c r="T1953" i="5"/>
  <c r="J1988" i="5"/>
  <c r="I1988" i="5"/>
  <c r="F1991" i="5"/>
  <c r="I2008" i="5"/>
  <c r="J2008" i="5"/>
  <c r="F2008" i="5"/>
  <c r="X2008" i="5"/>
  <c r="F2052" i="5"/>
  <c r="X2064" i="5"/>
  <c r="R2064" i="5"/>
  <c r="J2064" i="5"/>
  <c r="H2064" i="5"/>
  <c r="F2183" i="5"/>
  <c r="F2256" i="5"/>
  <c r="X2349" i="5"/>
  <c r="J2349" i="5"/>
  <c r="F2349" i="5"/>
  <c r="AB1659" i="5"/>
  <c r="X1695" i="5"/>
  <c r="T1742" i="5"/>
  <c r="AB1745" i="5"/>
  <c r="AB1818" i="5"/>
  <c r="I2020" i="5"/>
  <c r="R2020" i="5"/>
  <c r="S2251" i="5"/>
  <c r="AB2251" i="5"/>
  <c r="T2251" i="5"/>
  <c r="T2341" i="5"/>
  <c r="S2341" i="5"/>
  <c r="S2378" i="5"/>
  <c r="AB2378" i="5"/>
  <c r="AB2400" i="5"/>
  <c r="AB1550" i="5"/>
  <c r="AB1552" i="5"/>
  <c r="AB1601" i="5"/>
  <c r="AB1635" i="5"/>
  <c r="AB1636" i="5"/>
  <c r="AB1676" i="5"/>
  <c r="AB1870" i="5"/>
  <c r="S1873" i="5"/>
  <c r="X1876" i="5"/>
  <c r="AB1879" i="5"/>
  <c r="S1902" i="5"/>
  <c r="X1912" i="5"/>
  <c r="AB1935" i="5"/>
  <c r="X1952" i="5"/>
  <c r="T2009" i="5"/>
  <c r="S2009" i="5"/>
  <c r="T2047" i="5"/>
  <c r="AB2047" i="5"/>
  <c r="X2184" i="5"/>
  <c r="F2184" i="5"/>
  <c r="I2184" i="5"/>
  <c r="H2184" i="5"/>
  <c r="S2351" i="5"/>
  <c r="T2351" i="5"/>
  <c r="R2452" i="5"/>
  <c r="X2452" i="5"/>
  <c r="AB1522" i="5"/>
  <c r="AB1589" i="5"/>
  <c r="AB1619" i="5"/>
  <c r="AB1624" i="5"/>
  <c r="F1659" i="5"/>
  <c r="S1670" i="5"/>
  <c r="I1672" i="5"/>
  <c r="AB1682" i="5"/>
  <c r="F1684" i="5"/>
  <c r="S1694" i="5"/>
  <c r="S1710" i="5"/>
  <c r="AB1760" i="5"/>
  <c r="T1772" i="5"/>
  <c r="AB1788" i="5"/>
  <c r="S1821" i="5"/>
  <c r="H1823" i="5"/>
  <c r="T1825" i="5"/>
  <c r="AB1859" i="5"/>
  <c r="AB1874" i="5"/>
  <c r="S1879" i="5"/>
  <c r="S1886" i="5"/>
  <c r="S1910" i="5"/>
  <c r="S1930" i="5"/>
  <c r="AB1933" i="5"/>
  <c r="AB1936" i="5"/>
  <c r="I1971" i="5"/>
  <c r="F1978" i="5"/>
  <c r="T2019" i="5"/>
  <c r="AB2019" i="5"/>
  <c r="J2452" i="5"/>
  <c r="AB1569" i="5"/>
  <c r="AB1605" i="5"/>
  <c r="F1752" i="5"/>
  <c r="S1777" i="5"/>
  <c r="AB1786" i="5"/>
  <c r="AB1821" i="5"/>
  <c r="I1835" i="5"/>
  <c r="AB1897" i="5"/>
  <c r="R1952" i="5"/>
  <c r="J1952" i="5"/>
  <c r="F2080" i="5"/>
  <c r="T2084" i="5"/>
  <c r="AB2084" i="5"/>
  <c r="I2206" i="5"/>
  <c r="R2206" i="5"/>
  <c r="J2206" i="5"/>
  <c r="T2304" i="5"/>
  <c r="S2304" i="5"/>
  <c r="R2468" i="5"/>
  <c r="F2468" i="5"/>
  <c r="AB1777" i="5"/>
  <c r="J1972" i="5"/>
  <c r="H1972" i="5"/>
  <c r="T1983" i="5"/>
  <c r="AB1983" i="5"/>
  <c r="T2045" i="5"/>
  <c r="S2045" i="5"/>
  <c r="T2055" i="5"/>
  <c r="AB2055" i="5"/>
  <c r="S2055" i="5"/>
  <c r="F2323" i="5"/>
  <c r="R2323" i="5"/>
  <c r="X2323" i="5"/>
  <c r="R2339" i="5"/>
  <c r="F2339" i="5"/>
  <c r="R2372" i="5"/>
  <c r="J2372" i="5"/>
  <c r="I2372" i="5"/>
  <c r="X2372" i="5"/>
  <c r="AB1830" i="5"/>
  <c r="S1833" i="5"/>
  <c r="AB1863" i="5"/>
  <c r="R1889" i="5"/>
  <c r="S2017" i="5"/>
  <c r="S2030" i="5"/>
  <c r="T2034" i="5"/>
  <c r="S2034" i="5"/>
  <c r="I2244" i="5"/>
  <c r="R2244" i="5"/>
  <c r="J2244" i="5"/>
  <c r="H2244" i="5"/>
  <c r="F2244" i="5"/>
  <c r="X2244" i="5"/>
  <c r="I2272" i="5"/>
  <c r="H2272" i="5"/>
  <c r="F2355" i="5"/>
  <c r="R2355" i="5"/>
  <c r="X2355" i="5"/>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AB2309" i="5"/>
  <c r="S2325" i="5"/>
  <c r="S2328" i="5"/>
  <c r="AB2332" i="5"/>
  <c r="J2388" i="5"/>
  <c r="AB2392" i="5"/>
  <c r="H2412" i="5"/>
  <c r="T2415" i="5"/>
  <c r="AB2420" i="5"/>
  <c r="R2432" i="5"/>
  <c r="S2450" i="5"/>
  <c r="AB2455" i="5"/>
  <c r="T2460" i="5"/>
  <c r="T2462" i="5"/>
  <c r="H2471" i="5"/>
  <c r="I2473" i="5"/>
  <c r="T2296" i="5"/>
  <c r="J2473" i="5"/>
  <c r="AB1965" i="5"/>
  <c r="AB1998" i="5"/>
  <c r="AB2015" i="5"/>
  <c r="AB2053" i="5"/>
  <c r="AB2096" i="5"/>
  <c r="AB2102" i="5"/>
  <c r="S2122" i="5"/>
  <c r="AB2156" i="5"/>
  <c r="T2184" i="5"/>
  <c r="T2188" i="5"/>
  <c r="H2193" i="5"/>
  <c r="S2229" i="5"/>
  <c r="R2238" i="5"/>
  <c r="T2273" i="5"/>
  <c r="F2276" i="5"/>
  <c r="S2291" i="5"/>
  <c r="AB2296" i="5"/>
  <c r="S2317" i="5"/>
  <c r="AB2320" i="5"/>
  <c r="AB2328" i="5"/>
  <c r="I2337" i="5"/>
  <c r="I2341" i="5"/>
  <c r="AB2354" i="5"/>
  <c r="AB2387" i="5"/>
  <c r="AB2388" i="5"/>
  <c r="AB2408" i="5"/>
  <c r="AB2416" i="5"/>
  <c r="AB2421" i="5"/>
  <c r="X2435" i="5"/>
  <c r="AB2438" i="5"/>
  <c r="S2078" i="5"/>
  <c r="S2099" i="5"/>
  <c r="T2140" i="5"/>
  <c r="T2156" i="5"/>
  <c r="T2158" i="5"/>
  <c r="S2171" i="5"/>
  <c r="I2193" i="5"/>
  <c r="S2219" i="5"/>
  <c r="S2221" i="5"/>
  <c r="S2249" i="5"/>
  <c r="T2255" i="5"/>
  <c r="I2281" i="5"/>
  <c r="S2307" i="5"/>
  <c r="S2320" i="5"/>
  <c r="S2333" i="5"/>
  <c r="S2391" i="5"/>
  <c r="S2406" i="5"/>
  <c r="T2408" i="5"/>
  <c r="S2411" i="5"/>
  <c r="T2416" i="5"/>
  <c r="T2419" i="5"/>
  <c r="T2428" i="5"/>
  <c r="S2431" i="5"/>
  <c r="T2444" i="5"/>
  <c r="T2453" i="5"/>
  <c r="J2456" i="5"/>
  <c r="S2463" i="5"/>
  <c r="T2487" i="5"/>
  <c r="AB1946" i="5"/>
  <c r="AB1958" i="5"/>
  <c r="AB1967" i="5"/>
  <c r="AB1975" i="5"/>
  <c r="T1981" i="5"/>
  <c r="X2000" i="5"/>
  <c r="H2004" i="5"/>
  <c r="AB2014" i="5"/>
  <c r="AB2043" i="5"/>
  <c r="T2053" i="5"/>
  <c r="AB2056" i="5"/>
  <c r="T2063" i="5"/>
  <c r="AB2067" i="5"/>
  <c r="T2069" i="5"/>
  <c r="S2075" i="5"/>
  <c r="AB2091" i="5"/>
  <c r="S2102" i="5"/>
  <c r="T2135" i="5"/>
  <c r="T2143" i="5"/>
  <c r="AB2148" i="5"/>
  <c r="J2193" i="5"/>
  <c r="AB2209" i="5"/>
  <c r="T2221" i="5"/>
  <c r="J2260" i="5"/>
  <c r="J2281" i="5"/>
  <c r="AB2288" i="5"/>
  <c r="AB2289" i="5"/>
  <c r="F2336" i="5"/>
  <c r="T2354" i="5"/>
  <c r="AB2428" i="5"/>
  <c r="S2461" i="5"/>
  <c r="H2465" i="5"/>
  <c r="T2491" i="5"/>
  <c r="I2494" i="5"/>
  <c r="AB2140" i="5"/>
  <c r="H2198" i="5"/>
  <c r="AB2255" i="5"/>
  <c r="AB2281" i="5"/>
  <c r="S1986" i="5"/>
  <c r="AB2035" i="5"/>
  <c r="AB2089" i="5"/>
  <c r="AB2106" i="5"/>
  <c r="AB2133" i="5"/>
  <c r="T2154" i="5"/>
  <c r="H2157" i="5"/>
  <c r="AB2172" i="5"/>
  <c r="I2185" i="5"/>
  <c r="J2189" i="5"/>
  <c r="I2201" i="5"/>
  <c r="H2209" i="5"/>
  <c r="R2214" i="5"/>
  <c r="S2217" i="5"/>
  <c r="AB2231" i="5"/>
  <c r="J2248" i="5"/>
  <c r="AB2282" i="5"/>
  <c r="AB2297" i="5"/>
  <c r="S2332" i="5"/>
  <c r="AB2336" i="5"/>
  <c r="AB2340" i="5"/>
  <c r="H2363" i="5"/>
  <c r="H2381" i="5"/>
  <c r="I2389" i="5"/>
  <c r="I2404" i="5"/>
  <c r="AB2439" i="5"/>
  <c r="S2465" i="5"/>
  <c r="T2468" i="5"/>
  <c r="AB2475" i="5"/>
  <c r="R60" i="5"/>
  <c r="I60" i="5"/>
  <c r="X60" i="5"/>
  <c r="R72" i="5"/>
  <c r="X72" i="5"/>
  <c r="I72" i="5"/>
  <c r="F108" i="5"/>
  <c r="R108" i="5"/>
  <c r="R132" i="5"/>
  <c r="F132" i="5"/>
  <c r="F168" i="5"/>
  <c r="R168" i="5"/>
  <c r="X168" i="5"/>
  <c r="H194" i="5"/>
  <c r="F194" i="5"/>
  <c r="X194" i="5"/>
  <c r="R194" i="5"/>
  <c r="I194" i="5"/>
  <c r="J194" i="5"/>
  <c r="H66" i="5"/>
  <c r="R66" i="5"/>
  <c r="J66" i="5"/>
  <c r="X66" i="5"/>
  <c r="I66" i="5"/>
  <c r="F66" i="5"/>
  <c r="H18" i="5"/>
  <c r="R18" i="5"/>
  <c r="J18" i="5"/>
  <c r="X18" i="5"/>
  <c r="H34" i="5"/>
  <c r="X34" i="5"/>
  <c r="R34" i="5"/>
  <c r="J34" i="5"/>
  <c r="I34" i="5"/>
  <c r="F34" i="5"/>
  <c r="H138" i="5"/>
  <c r="R138" i="5"/>
  <c r="J138" i="5"/>
  <c r="I138" i="5"/>
  <c r="X138" i="5"/>
  <c r="F138" i="5"/>
  <c r="X192" i="5"/>
  <c r="F192" i="5"/>
  <c r="H226" i="5"/>
  <c r="X226" i="5"/>
  <c r="R226" i="5"/>
  <c r="F226" i="5"/>
  <c r="J226" i="5"/>
  <c r="I226" i="5"/>
  <c r="R40" i="5"/>
  <c r="X40" i="5"/>
  <c r="I40" i="5"/>
  <c r="H142" i="5"/>
  <c r="R142" i="5"/>
  <c r="J142" i="5"/>
  <c r="F142" i="5"/>
  <c r="I142" i="5"/>
  <c r="X142" i="5"/>
  <c r="F176" i="5"/>
  <c r="X176" i="5"/>
  <c r="R176" i="5"/>
  <c r="H182" i="5"/>
  <c r="F182" i="5"/>
  <c r="X182" i="5"/>
  <c r="I182" i="5"/>
  <c r="R182" i="5"/>
  <c r="J182" i="5"/>
  <c r="R240" i="5"/>
  <c r="F240" i="5"/>
  <c r="H246" i="5"/>
  <c r="I246" i="5"/>
  <c r="X246" i="5"/>
  <c r="F246" i="5"/>
  <c r="R246" i="5"/>
  <c r="J246" i="5"/>
  <c r="H258" i="5"/>
  <c r="X258" i="5"/>
  <c r="R258" i="5"/>
  <c r="J258" i="5"/>
  <c r="I258" i="5"/>
  <c r="F258" i="5"/>
  <c r="F172" i="5"/>
  <c r="R172" i="5"/>
  <c r="R92" i="5"/>
  <c r="I92" i="5"/>
  <c r="X92" i="5"/>
  <c r="H98" i="5"/>
  <c r="R98" i="5"/>
  <c r="J98" i="5"/>
  <c r="X98" i="5"/>
  <c r="I98" i="5"/>
  <c r="F98" i="5"/>
  <c r="H134" i="5"/>
  <c r="F134" i="5"/>
  <c r="R134" i="5"/>
  <c r="J134" i="5"/>
  <c r="I134" i="5"/>
  <c r="X134" i="5"/>
  <c r="H158" i="5"/>
  <c r="X158" i="5"/>
  <c r="R158" i="5"/>
  <c r="J158" i="5"/>
  <c r="I158" i="5"/>
  <c r="F158" i="5"/>
  <c r="I372" i="5"/>
  <c r="R372" i="5"/>
  <c r="J372" i="5"/>
  <c r="H372" i="5"/>
  <c r="F372" i="5"/>
  <c r="H26" i="5"/>
  <c r="X26" i="5"/>
  <c r="R26" i="5"/>
  <c r="J26" i="5"/>
  <c r="H82" i="5"/>
  <c r="R82" i="5"/>
  <c r="J82" i="5"/>
  <c r="I82" i="5"/>
  <c r="F82" i="5"/>
  <c r="X82" i="5"/>
  <c r="H50" i="5"/>
  <c r="R50" i="5"/>
  <c r="J50" i="5"/>
  <c r="X50" i="5"/>
  <c r="I50" i="5"/>
  <c r="F50" i="5"/>
  <c r="R76" i="5"/>
  <c r="I76" i="5"/>
  <c r="X76" i="5"/>
  <c r="R88" i="5"/>
  <c r="X88" i="5"/>
  <c r="I88" i="5"/>
  <c r="X128" i="5"/>
  <c r="F128" i="5"/>
  <c r="H198" i="5"/>
  <c r="R198" i="5"/>
  <c r="J198" i="5"/>
  <c r="I198" i="5"/>
  <c r="F198" i="5"/>
  <c r="X198" i="5"/>
  <c r="H130" i="5"/>
  <c r="F130" i="5"/>
  <c r="X130" i="5"/>
  <c r="I130" i="5"/>
  <c r="R130" i="5"/>
  <c r="J130" i="5"/>
  <c r="H20" i="5"/>
  <c r="J20" i="5"/>
  <c r="R56" i="5"/>
  <c r="X56" i="5"/>
  <c r="I56" i="5"/>
  <c r="F104" i="5"/>
  <c r="R104" i="5"/>
  <c r="X104" i="5"/>
  <c r="H118" i="5"/>
  <c r="F118" i="5"/>
  <c r="I118" i="5"/>
  <c r="X118" i="5"/>
  <c r="R118" i="5"/>
  <c r="J118" i="5"/>
  <c r="R196" i="5"/>
  <c r="F196" i="5"/>
  <c r="H222" i="5"/>
  <c r="R222" i="5"/>
  <c r="J222" i="5"/>
  <c r="F222" i="5"/>
  <c r="I222" i="5"/>
  <c r="X222" i="5"/>
  <c r="R228" i="5"/>
  <c r="F228" i="5"/>
  <c r="X228" i="5"/>
  <c r="R336" i="5"/>
  <c r="J336" i="5"/>
  <c r="H336" i="5"/>
  <c r="F336" i="5"/>
  <c r="X336" i="5"/>
  <c r="H30" i="5"/>
  <c r="J30" i="5"/>
  <c r="X30" i="5"/>
  <c r="I30" i="5"/>
  <c r="F30" i="5"/>
  <c r="F112" i="5"/>
  <c r="X112" i="5"/>
  <c r="R112" i="5"/>
  <c r="H154" i="5"/>
  <c r="R154" i="5"/>
  <c r="J154" i="5"/>
  <c r="I154" i="5"/>
  <c r="X154" i="5"/>
  <c r="F154" i="5"/>
  <c r="H202" i="5"/>
  <c r="R202" i="5"/>
  <c r="J202" i="5"/>
  <c r="I202" i="5"/>
  <c r="X202" i="5"/>
  <c r="F202" i="5"/>
  <c r="R248" i="5"/>
  <c r="F248" i="5"/>
  <c r="J28" i="5"/>
  <c r="I36" i="5"/>
  <c r="R38" i="5"/>
  <c r="I52" i="5"/>
  <c r="R54" i="5"/>
  <c r="I68" i="5"/>
  <c r="I84"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1" i="5"/>
  <c r="H45" i="5"/>
  <c r="H61" i="5"/>
  <c r="X44" i="5"/>
  <c r="J46" i="5"/>
  <c r="X54" i="5"/>
  <c r="I61" i="5"/>
  <c r="J62" i="5"/>
  <c r="I77" i="5"/>
  <c r="J78" i="5"/>
  <c r="I93" i="5"/>
  <c r="J94" i="5"/>
  <c r="AB117" i="5"/>
  <c r="AB129" i="5"/>
  <c r="H141" i="5"/>
  <c r="J146"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T1002"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R57" i="5"/>
  <c r="X22" i="5"/>
  <c r="J24" i="5"/>
  <c r="AB25" i="5"/>
  <c r="X38" i="5"/>
  <c r="I45" i="5"/>
  <c r="AB21" i="5"/>
  <c r="F22" i="5"/>
  <c r="I23" i="5"/>
  <c r="R24" i="5"/>
  <c r="H33" i="5"/>
  <c r="F38" i="5"/>
  <c r="I44" i="5"/>
  <c r="R46" i="5"/>
  <c r="H49" i="5"/>
  <c r="F54" i="5"/>
  <c r="R62" i="5"/>
  <c r="H65" i="5"/>
  <c r="R78" i="5"/>
  <c r="H81" i="5"/>
  <c r="R94" i="5"/>
  <c r="H97" i="5"/>
  <c r="AB107" i="5"/>
  <c r="X110" i="5"/>
  <c r="AB123" i="5"/>
  <c r="AB127" i="5"/>
  <c r="X136" i="5"/>
  <c r="AB145" i="5"/>
  <c r="R146" i="5"/>
  <c r="X165"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I97"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2" i="5"/>
  <c r="I33" i="5"/>
  <c r="X48" i="5"/>
  <c r="I49" i="5"/>
  <c r="X64" i="5"/>
  <c r="I65" i="5"/>
  <c r="X80" i="5"/>
  <c r="I81" i="5"/>
  <c r="I22" i="5"/>
  <c r="I32" i="5"/>
  <c r="I38" i="5"/>
  <c r="I48" i="5"/>
  <c r="I54" i="5"/>
  <c r="F58" i="5"/>
  <c r="I64" i="5"/>
  <c r="F74" i="5"/>
  <c r="I80" i="5"/>
  <c r="I96" i="5"/>
  <c r="F100" i="5"/>
  <c r="F106" i="5"/>
  <c r="X109"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J22" i="5"/>
  <c r="AB31" i="5"/>
  <c r="J38" i="5"/>
  <c r="X52" i="5"/>
  <c r="J54" i="5"/>
  <c r="X68" i="5"/>
  <c r="X8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T654" i="5"/>
  <c r="S654" i="5"/>
  <c r="I665" i="5"/>
  <c r="R665" i="5"/>
  <c r="J665" i="5"/>
  <c r="F665" i="5"/>
  <c r="X665" i="5"/>
  <c r="S703" i="5"/>
  <c r="AB703" i="5"/>
  <c r="T703" i="5"/>
  <c r="I733" i="5"/>
  <c r="J733" i="5"/>
  <c r="F733" i="5"/>
  <c r="X733" i="5"/>
  <c r="AB751" i="5"/>
  <c r="R751" i="5"/>
  <c r="AB848" i="5"/>
  <c r="T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T622" i="5"/>
  <c r="R625" i="5"/>
  <c r="F625" i="5"/>
  <c r="I657" i="5"/>
  <c r="R657" i="5"/>
  <c r="J657" i="5"/>
  <c r="F657" i="5"/>
  <c r="AB660" i="5"/>
  <c r="T660" i="5"/>
  <c r="R682" i="5"/>
  <c r="H682" i="5"/>
  <c r="S723" i="5"/>
  <c r="AB723" i="5"/>
  <c r="T723" i="5"/>
  <c r="H769" i="5"/>
  <c r="X769" i="5"/>
  <c r="J769" i="5"/>
  <c r="I769" i="5"/>
  <c r="F769" i="5"/>
  <c r="R900" i="5"/>
  <c r="J900" i="5"/>
  <c r="F900" i="5"/>
  <c r="T931"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T883" i="5"/>
  <c r="S883" i="5"/>
  <c r="T970"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T676" i="5"/>
  <c r="T697" i="5"/>
  <c r="S697" i="5"/>
  <c r="S715" i="5"/>
  <c r="AB715" i="5"/>
  <c r="T715" i="5"/>
  <c r="F735" i="5"/>
  <c r="J735" i="5"/>
  <c r="I735" i="5"/>
  <c r="X735" i="5"/>
  <c r="S745" i="5"/>
  <c r="T745" i="5"/>
  <c r="R775" i="5"/>
  <c r="I775" i="5"/>
  <c r="F775" i="5"/>
  <c r="X775" i="5"/>
  <c r="H789" i="5"/>
  <c r="X789" i="5"/>
  <c r="J789" i="5"/>
  <c r="I789" i="5"/>
  <c r="F789" i="5"/>
  <c r="R932" i="5"/>
  <c r="J932" i="5"/>
  <c r="F932" i="5"/>
  <c r="T954" i="5"/>
  <c r="AB954" i="5"/>
  <c r="S954" i="5"/>
  <c r="T961"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T618" i="5"/>
  <c r="S618" i="5"/>
  <c r="X623" i="5"/>
  <c r="F623" i="5"/>
  <c r="R623" i="5"/>
  <c r="J623" i="5"/>
  <c r="R691" i="5"/>
  <c r="J691" i="5"/>
  <c r="I691" i="5"/>
  <c r="X691" i="5"/>
  <c r="J707" i="5"/>
  <c r="I707" i="5"/>
  <c r="J715" i="5"/>
  <c r="I715" i="5"/>
  <c r="F715" i="5"/>
  <c r="F719" i="5"/>
  <c r="J727" i="5"/>
  <c r="F727" i="5"/>
  <c r="X727" i="5"/>
  <c r="T748" i="5"/>
  <c r="AB748" i="5"/>
  <c r="AB756" i="5"/>
  <c r="S761" i="5"/>
  <c r="T761" i="5"/>
  <c r="S812" i="5"/>
  <c r="AB812" i="5"/>
  <c r="T812" i="5"/>
  <c r="F828" i="5"/>
  <c r="T877"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T820"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T806" i="5"/>
  <c r="AB806" i="5"/>
  <c r="T838" i="5"/>
  <c r="AB838" i="5"/>
  <c r="S838" i="5"/>
  <c r="T842" i="5"/>
  <c r="AB842" i="5"/>
  <c r="T853" i="5"/>
  <c r="S853" i="5"/>
  <c r="H861" i="5"/>
  <c r="J861" i="5"/>
  <c r="X861" i="5"/>
  <c r="T869" i="5"/>
  <c r="S869" i="5"/>
  <c r="AB890" i="5"/>
  <c r="J890" i="5"/>
  <c r="T899" i="5"/>
  <c r="S899" i="5"/>
  <c r="R912" i="5"/>
  <c r="F912" i="5"/>
  <c r="J938" i="5"/>
  <c r="H938" i="5"/>
  <c r="J947" i="5"/>
  <c r="H947" i="5"/>
  <c r="J970" i="5"/>
  <c r="T982" i="5"/>
  <c r="S982" i="5"/>
  <c r="T1022" i="5"/>
  <c r="S1022" i="5"/>
  <c r="H1037" i="5"/>
  <c r="F1037" i="5"/>
  <c r="X1037" i="5"/>
  <c r="X1042" i="5"/>
  <c r="J1042" i="5"/>
  <c r="H1042" i="5"/>
  <c r="F1042" i="5"/>
  <c r="AB1045" i="5"/>
  <c r="T1045" i="5"/>
  <c r="S1045" i="5"/>
  <c r="H1053" i="5"/>
  <c r="F1053" i="5"/>
  <c r="X1053" i="5"/>
  <c r="H1077" i="5"/>
  <c r="X1077" i="5"/>
  <c r="T1264" i="5"/>
  <c r="S1264" i="5"/>
  <c r="AB1264" i="5"/>
  <c r="AB601" i="5"/>
  <c r="J611" i="5"/>
  <c r="AB628" i="5"/>
  <c r="AB633" i="5"/>
  <c r="AB649" i="5"/>
  <c r="R651" i="5"/>
  <c r="H661" i="5"/>
  <c r="AB666" i="5"/>
  <c r="R667" i="5"/>
  <c r="AB672" i="5"/>
  <c r="J673" i="5"/>
  <c r="AB677" i="5"/>
  <c r="AB699" i="5"/>
  <c r="AB724" i="5"/>
  <c r="AB732" i="5"/>
  <c r="AB739" i="5"/>
  <c r="AB741" i="5"/>
  <c r="T743" i="5"/>
  <c r="T751" i="5"/>
  <c r="AB753" i="5"/>
  <c r="R763" i="5"/>
  <c r="X763" i="5"/>
  <c r="AB765" i="5"/>
  <c r="R765" i="5"/>
  <c r="H777" i="5"/>
  <c r="J777" i="5"/>
  <c r="X777" i="5"/>
  <c r="T801" i="5"/>
  <c r="H823" i="5"/>
  <c r="X823" i="5"/>
  <c r="S827" i="5"/>
  <c r="AB827" i="5"/>
  <c r="F834" i="5"/>
  <c r="AB851" i="5"/>
  <c r="I851" i="5"/>
  <c r="H864" i="5"/>
  <c r="F864" i="5"/>
  <c r="T867" i="5"/>
  <c r="S867" i="5"/>
  <c r="AB884" i="5"/>
  <c r="T929" i="5"/>
  <c r="S929" i="5"/>
  <c r="J933" i="5"/>
  <c r="X933" i="5"/>
  <c r="T942" i="5"/>
  <c r="S942" i="5"/>
  <c r="T950" i="5"/>
  <c r="S950" i="5"/>
  <c r="T957" i="5"/>
  <c r="S957" i="5"/>
  <c r="F977" i="5"/>
  <c r="H977" i="5"/>
  <c r="F989" i="5"/>
  <c r="X989" i="5"/>
  <c r="R1008" i="5"/>
  <c r="F1008" i="5"/>
  <c r="T1026" i="5"/>
  <c r="S1026" i="5"/>
  <c r="X1033" i="5"/>
  <c r="H1033" i="5"/>
  <c r="F1033" i="5"/>
  <c r="H1045" i="5"/>
  <c r="X1045" i="5"/>
  <c r="X1090" i="5"/>
  <c r="H1090" i="5"/>
  <c r="J1090" i="5"/>
  <c r="F1090" i="5"/>
  <c r="H1117" i="5"/>
  <c r="F1117" i="5"/>
  <c r="R1131" i="5"/>
  <c r="X1131" i="5"/>
  <c r="J1184" i="5"/>
  <c r="X1184" i="5"/>
  <c r="AB678" i="5"/>
  <c r="T769" i="5"/>
  <c r="S769" i="5"/>
  <c r="H781" i="5"/>
  <c r="I781" i="5"/>
  <c r="F781" i="5"/>
  <c r="R783" i="5"/>
  <c r="F783" i="5"/>
  <c r="T789" i="5"/>
  <c r="S789" i="5"/>
  <c r="H801" i="5"/>
  <c r="J801" i="5"/>
  <c r="R803" i="5"/>
  <c r="X803" i="5"/>
  <c r="I811" i="5"/>
  <c r="X811" i="5"/>
  <c r="R811" i="5"/>
  <c r="T814" i="5"/>
  <c r="S814" i="5"/>
  <c r="T836" i="5"/>
  <c r="S836" i="5"/>
  <c r="S839" i="5"/>
  <c r="AB839" i="5"/>
  <c r="T839" i="5"/>
  <c r="H877" i="5"/>
  <c r="F877" i="5"/>
  <c r="X877" i="5"/>
  <c r="R884" i="5"/>
  <c r="J884" i="5"/>
  <c r="F884" i="5"/>
  <c r="T934" i="5"/>
  <c r="AB934" i="5"/>
  <c r="S934" i="5"/>
  <c r="R952" i="5"/>
  <c r="F952" i="5"/>
  <c r="T1003" i="5"/>
  <c r="S1003" i="5"/>
  <c r="AB1009" i="5"/>
  <c r="T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T795" i="5"/>
  <c r="F811" i="5"/>
  <c r="S819" i="5"/>
  <c r="AB819" i="5"/>
  <c r="T823" i="5"/>
  <c r="T840" i="5"/>
  <c r="S847" i="5"/>
  <c r="AB847" i="5"/>
  <c r="T847" i="5"/>
  <c r="T856" i="5"/>
  <c r="S856" i="5"/>
  <c r="AB864" i="5"/>
  <c r="T873" i="5"/>
  <c r="S873" i="5"/>
  <c r="T878" i="5"/>
  <c r="AB878" i="5"/>
  <c r="S878" i="5"/>
  <c r="T893" i="5"/>
  <c r="R940" i="5"/>
  <c r="H940" i="5"/>
  <c r="F940" i="5"/>
  <c r="T946" i="5"/>
  <c r="AB946" i="5"/>
  <c r="S946" i="5"/>
  <c r="J950" i="5"/>
  <c r="H950" i="5"/>
  <c r="F950" i="5"/>
  <c r="T953" i="5"/>
  <c r="S953" i="5"/>
  <c r="T965" i="5"/>
  <c r="S965" i="5"/>
  <c r="T983" i="5"/>
  <c r="S983" i="5"/>
  <c r="T998" i="5"/>
  <c r="S998" i="5"/>
  <c r="I1006" i="5"/>
  <c r="T1021" i="5"/>
  <c r="S1021" i="5"/>
  <c r="AB1022" i="5"/>
  <c r="X1026" i="5"/>
  <c r="J1026" i="5"/>
  <c r="H1026" i="5"/>
  <c r="F1026" i="5"/>
  <c r="AB1029" i="5"/>
  <c r="T1029" i="5"/>
  <c r="S1029" i="5"/>
  <c r="X1046" i="5"/>
  <c r="J1046" i="5"/>
  <c r="H1046" i="5"/>
  <c r="X1049" i="5"/>
  <c r="H1049" i="5"/>
  <c r="F1049" i="5"/>
  <c r="X1062" i="5"/>
  <c r="H1062" i="5"/>
  <c r="J1062" i="5"/>
  <c r="F1062" i="5"/>
  <c r="T1086" i="5"/>
  <c r="S1086" i="5"/>
  <c r="AB1086" i="5"/>
  <c r="T1107" i="5"/>
  <c r="S1107" i="5"/>
  <c r="X1129" i="5"/>
  <c r="H1129" i="5"/>
  <c r="F1129" i="5"/>
  <c r="R1146" i="5"/>
  <c r="H1146" i="5"/>
  <c r="J1146" i="5"/>
  <c r="F1146" i="5"/>
  <c r="X1146" i="5"/>
  <c r="AB451" i="5"/>
  <c r="F615" i="5"/>
  <c r="AB624" i="5"/>
  <c r="T630" i="5"/>
  <c r="AB636" i="5"/>
  <c r="T646" i="5"/>
  <c r="AB652" i="5"/>
  <c r="AB656" i="5"/>
  <c r="S662" i="5"/>
  <c r="I675" i="5"/>
  <c r="S694" i="5"/>
  <c r="H699" i="5"/>
  <c r="AB708" i="5"/>
  <c r="J709" i="5"/>
  <c r="AB716" i="5"/>
  <c r="H717" i="5"/>
  <c r="F745" i="5"/>
  <c r="I747" i="5"/>
  <c r="X755" i="5"/>
  <c r="F757" i="5"/>
  <c r="T763" i="5"/>
  <c r="S771" i="5"/>
  <c r="T771" i="5"/>
  <c r="AB773" i="5"/>
  <c r="R773" i="5"/>
  <c r="R782" i="5"/>
  <c r="H785" i="5"/>
  <c r="J785" i="5"/>
  <c r="R791" i="5"/>
  <c r="F791" i="5"/>
  <c r="X791" i="5"/>
  <c r="AB797" i="5"/>
  <c r="T808" i="5"/>
  <c r="S808" i="5"/>
  <c r="H811" i="5"/>
  <c r="AB823" i="5"/>
  <c r="T827" i="5"/>
  <c r="S842" i="5"/>
  <c r="T850" i="5"/>
  <c r="S850" i="5"/>
  <c r="T865"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T1118" i="5"/>
  <c r="AB1118" i="5"/>
  <c r="S1118" i="5"/>
  <c r="X1138" i="5"/>
  <c r="R1138" i="5"/>
  <c r="F527" i="5"/>
  <c r="AB589" i="5"/>
  <c r="F603" i="5"/>
  <c r="AB617" i="5"/>
  <c r="S624" i="5"/>
  <c r="S636" i="5"/>
  <c r="AB641" i="5"/>
  <c r="S642" i="5"/>
  <c r="F645" i="5"/>
  <c r="S652" i="5"/>
  <c r="F655" i="5"/>
  <c r="AB657" i="5"/>
  <c r="AB664" i="5"/>
  <c r="T668" i="5"/>
  <c r="AB674" i="5"/>
  <c r="R675" i="5"/>
  <c r="T679" i="5"/>
  <c r="S688" i="5"/>
  <c r="AB691" i="5"/>
  <c r="I699" i="5"/>
  <c r="H700" i="5"/>
  <c r="T707" i="5"/>
  <c r="AB713" i="5"/>
  <c r="AB721" i="5"/>
  <c r="H722" i="5"/>
  <c r="S726" i="5"/>
  <c r="AB727" i="5"/>
  <c r="S734" i="5"/>
  <c r="AB735" i="5"/>
  <c r="H740" i="5"/>
  <c r="S741" i="5"/>
  <c r="T747" i="5"/>
  <c r="AB749" i="5"/>
  <c r="R749" i="5"/>
  <c r="I757" i="5"/>
  <c r="F777" i="5"/>
  <c r="S779" i="5"/>
  <c r="T779" i="5"/>
  <c r="I791" i="5"/>
  <c r="X797" i="5"/>
  <c r="X799" i="5"/>
  <c r="J811" i="5"/>
  <c r="T819" i="5"/>
  <c r="F829" i="5"/>
  <c r="F831" i="5"/>
  <c r="AB833" i="5"/>
  <c r="S833" i="5"/>
  <c r="AB845" i="5"/>
  <c r="F861" i="5"/>
  <c r="AB865" i="5"/>
  <c r="T871" i="5"/>
  <c r="S871" i="5"/>
  <c r="R880" i="5"/>
  <c r="F880" i="5"/>
  <c r="AB882" i="5"/>
  <c r="X882" i="5"/>
  <c r="T885" i="5"/>
  <c r="T901" i="5"/>
  <c r="S901" i="5"/>
  <c r="F909" i="5"/>
  <c r="J916" i="5"/>
  <c r="X937" i="5"/>
  <c r="X994" i="5"/>
  <c r="J994" i="5"/>
  <c r="H994" i="5"/>
  <c r="F994" i="5"/>
  <c r="X998" i="5"/>
  <c r="J998" i="5"/>
  <c r="H998" i="5"/>
  <c r="F998" i="5"/>
  <c r="AB1001" i="5"/>
  <c r="T1001" i="5"/>
  <c r="S1001" i="5"/>
  <c r="T1099" i="5"/>
  <c r="S1099" i="5"/>
  <c r="S1168" i="5"/>
  <c r="AB1168" i="5"/>
  <c r="T1168" i="5"/>
  <c r="AB605" i="5"/>
  <c r="J615" i="5"/>
  <c r="F629" i="5"/>
  <c r="F651" i="5"/>
  <c r="F667" i="5"/>
  <c r="AB669" i="5"/>
  <c r="X673" i="5"/>
  <c r="H687" i="5"/>
  <c r="S696" i="5"/>
  <c r="J699" i="5"/>
  <c r="H737" i="5"/>
  <c r="I739" i="5"/>
  <c r="J757" i="5"/>
  <c r="R767" i="5"/>
  <c r="I767" i="5"/>
  <c r="F771" i="5"/>
  <c r="T775" i="5"/>
  <c r="R787" i="5"/>
  <c r="I787" i="5"/>
  <c r="T791" i="5"/>
  <c r="J797" i="5"/>
  <c r="I799" i="5"/>
  <c r="X801" i="5"/>
  <c r="S803" i="5"/>
  <c r="T803" i="5"/>
  <c r="AB811" i="5"/>
  <c r="J819" i="5"/>
  <c r="F819" i="5"/>
  <c r="X819" i="5"/>
  <c r="H824" i="5"/>
  <c r="J824" i="5"/>
  <c r="AB828" i="5"/>
  <c r="J831" i="5"/>
  <c r="J847" i="5"/>
  <c r="H847" i="5"/>
  <c r="T886" i="5"/>
  <c r="S886" i="5"/>
  <c r="H925" i="5"/>
  <c r="J925" i="5"/>
  <c r="F925" i="5"/>
  <c r="X930" i="5"/>
  <c r="AB953" i="5"/>
  <c r="AB998" i="5"/>
  <c r="H1001" i="5"/>
  <c r="F1001" i="5"/>
  <c r="AB1005" i="5"/>
  <c r="T1007" i="5"/>
  <c r="S1007" i="5"/>
  <c r="T1042" i="5"/>
  <c r="S1042" i="5"/>
  <c r="T1058" i="5"/>
  <c r="S1058" i="5"/>
  <c r="AB1058" i="5"/>
  <c r="AB1069" i="5"/>
  <c r="T1069" i="5"/>
  <c r="S1069" i="5"/>
  <c r="AB1113" i="5"/>
  <c r="T1113" i="5"/>
  <c r="S1113" i="5"/>
  <c r="AB777" i="5"/>
  <c r="AB817" i="5"/>
  <c r="AB830" i="5"/>
  <c r="AB831" i="5"/>
  <c r="AB836" i="5"/>
  <c r="AB841" i="5"/>
  <c r="AB843" i="5"/>
  <c r="T851" i="5"/>
  <c r="AB869" i="5"/>
  <c r="AB873" i="5"/>
  <c r="S887" i="5"/>
  <c r="AB899" i="5"/>
  <c r="AB931" i="5"/>
  <c r="AB935" i="5"/>
  <c r="AB940" i="5"/>
  <c r="AB942" i="5"/>
  <c r="AB955" i="5"/>
  <c r="AB961" i="5"/>
  <c r="AB962" i="5"/>
  <c r="AB965" i="5"/>
  <c r="S966" i="5"/>
  <c r="J974" i="5"/>
  <c r="AB977" i="5"/>
  <c r="S985" i="5"/>
  <c r="T989" i="5"/>
  <c r="J990" i="5"/>
  <c r="AB994" i="5"/>
  <c r="H1010" i="5"/>
  <c r="S1014" i="5"/>
  <c r="AB1018" i="5"/>
  <c r="H1030" i="5"/>
  <c r="S1034" i="5"/>
  <c r="S1047" i="5"/>
  <c r="T1049" i="5"/>
  <c r="S1054" i="5"/>
  <c r="S1059" i="5"/>
  <c r="AB1061" i="5"/>
  <c r="S1065" i="5"/>
  <c r="T1079" i="5"/>
  <c r="S1079" i="5"/>
  <c r="S1082" i="5"/>
  <c r="S1087" i="5"/>
  <c r="F1101" i="5"/>
  <c r="F1109" i="5"/>
  <c r="X1110" i="5"/>
  <c r="J1110" i="5"/>
  <c r="S1121" i="5"/>
  <c r="S1122" i="5"/>
  <c r="AB1137" i="5"/>
  <c r="T1148" i="5"/>
  <c r="T1152" i="5"/>
  <c r="X1159" i="5"/>
  <c r="J1165" i="5"/>
  <c r="S1171" i="5"/>
  <c r="S1172" i="5"/>
  <c r="S1179" i="5"/>
  <c r="T1179" i="5"/>
  <c r="S1180" i="5"/>
  <c r="S1184" i="5"/>
  <c r="S1188" i="5"/>
  <c r="T1201" i="5"/>
  <c r="AB1201" i="5"/>
  <c r="S1201" i="5"/>
  <c r="S1204" i="5"/>
  <c r="AB1204" i="5"/>
  <c r="X1208" i="5"/>
  <c r="AB1212" i="5"/>
  <c r="R1228" i="5"/>
  <c r="H1228" i="5"/>
  <c r="F1228" i="5"/>
  <c r="X1228" i="5"/>
  <c r="J1228" i="5"/>
  <c r="T1310"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T1121" i="5"/>
  <c r="AB1122" i="5"/>
  <c r="X1125" i="5"/>
  <c r="S1164" i="5"/>
  <c r="R1165" i="5"/>
  <c r="AB1171" i="5"/>
  <c r="T1172" i="5"/>
  <c r="R1177" i="5"/>
  <c r="I1177" i="5"/>
  <c r="R1204" i="5"/>
  <c r="J1204" i="5"/>
  <c r="I1204" i="5"/>
  <c r="X1204" i="5"/>
  <c r="H1235" i="5"/>
  <c r="X1235" i="5"/>
  <c r="AB849" i="5"/>
  <c r="AB938" i="5"/>
  <c r="H953" i="5"/>
  <c r="AB1014" i="5"/>
  <c r="AB1034" i="5"/>
  <c r="AB1054" i="5"/>
  <c r="AB1065" i="5"/>
  <c r="AB1082" i="5"/>
  <c r="T1093" i="5"/>
  <c r="R1094" i="5"/>
  <c r="F1098" i="5"/>
  <c r="X1102" i="5"/>
  <c r="J1102" i="5"/>
  <c r="T1123" i="5"/>
  <c r="S1123" i="5"/>
  <c r="AB1129" i="5"/>
  <c r="I1135" i="5"/>
  <c r="J1135" i="5"/>
  <c r="X1153" i="5"/>
  <c r="F1153" i="5"/>
  <c r="J1153" i="5"/>
  <c r="AB1180" i="5"/>
  <c r="AB1188" i="5"/>
  <c r="S1200" i="5"/>
  <c r="AB1200" i="5"/>
  <c r="R1212" i="5"/>
  <c r="H1212" i="5"/>
  <c r="F1212" i="5"/>
  <c r="X1212" i="5"/>
  <c r="J1212" i="5"/>
  <c r="S1220" i="5"/>
  <c r="AB1220" i="5"/>
  <c r="T1220" i="5"/>
  <c r="X1223" i="5"/>
  <c r="J1256" i="5"/>
  <c r="I1256" i="5"/>
  <c r="F1256" i="5"/>
  <c r="H1259" i="5"/>
  <c r="AB1259" i="5"/>
  <c r="T1486" i="5"/>
  <c r="AB1486" i="5"/>
  <c r="S1486" i="5"/>
  <c r="T1520" i="5"/>
  <c r="S1520" i="5"/>
  <c r="T1827" i="5"/>
  <c r="S1827" i="5"/>
  <c r="AB1836" i="5"/>
  <c r="S1836" i="5"/>
  <c r="F956" i="5"/>
  <c r="AB974" i="5"/>
  <c r="AB990" i="5"/>
  <c r="AB1050" i="5"/>
  <c r="T1066" i="5"/>
  <c r="S1066" i="5"/>
  <c r="S1074" i="5"/>
  <c r="F1097" i="5"/>
  <c r="X1126" i="5"/>
  <c r="J1126" i="5"/>
  <c r="AB1132" i="5"/>
  <c r="R1132" i="5"/>
  <c r="R1164" i="5"/>
  <c r="J1164" i="5"/>
  <c r="R1172" i="5"/>
  <c r="I1172" i="5"/>
  <c r="T1173" i="5"/>
  <c r="AB1173" i="5"/>
  <c r="T1187" i="5"/>
  <c r="S1187" i="5"/>
  <c r="I1468" i="5"/>
  <c r="F1468" i="5"/>
  <c r="AB752" i="5"/>
  <c r="AB785" i="5"/>
  <c r="AB801" i="5"/>
  <c r="AB825" i="5"/>
  <c r="T83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T1071" i="5"/>
  <c r="S1071" i="5"/>
  <c r="H1073" i="5"/>
  <c r="X1074" i="5"/>
  <c r="J1074" i="5"/>
  <c r="AB1077" i="5"/>
  <c r="H1097" i="5"/>
  <c r="F1110" i="5"/>
  <c r="T1115"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T1094" i="5"/>
  <c r="S1094" i="5"/>
  <c r="S1105" i="5"/>
  <c r="X1118" i="5"/>
  <c r="J1118" i="5"/>
  <c r="S1129" i="5"/>
  <c r="T1136" i="5"/>
  <c r="S1150" i="5"/>
  <c r="T1150" i="5"/>
  <c r="I1151" i="5"/>
  <c r="X1151" i="5"/>
  <c r="I1153" i="5"/>
  <c r="R1168" i="5"/>
  <c r="X1168" i="5"/>
  <c r="F1172" i="5"/>
  <c r="S1176" i="5"/>
  <c r="AB1183" i="5"/>
  <c r="S1196" i="5"/>
  <c r="J1248" i="5"/>
  <c r="X1248" i="5"/>
  <c r="J1260" i="5"/>
  <c r="I1260" i="5"/>
  <c r="F1260" i="5"/>
  <c r="AB1263" i="5"/>
  <c r="T1263" i="5"/>
  <c r="S1263" i="5"/>
  <c r="F1463" i="5"/>
  <c r="X1065" i="5"/>
  <c r="F1065" i="5"/>
  <c r="X1098" i="5"/>
  <c r="H1098" i="5"/>
  <c r="H1172" i="5"/>
  <c r="AB1184" i="5"/>
  <c r="H1188" i="5"/>
  <c r="F1188" i="5"/>
  <c r="R1196" i="5"/>
  <c r="H1196" i="5"/>
  <c r="F1196" i="5"/>
  <c r="X1196" i="5"/>
  <c r="I1203" i="5"/>
  <c r="AB1203" i="5"/>
  <c r="T1228" i="5"/>
  <c r="S1228" i="5"/>
  <c r="AB1228" i="5"/>
  <c r="H1288" i="5"/>
  <c r="AB1442" i="5"/>
  <c r="T1442" i="5"/>
  <c r="S1442" i="5"/>
  <c r="R1224" i="5"/>
  <c r="I1224" i="5"/>
  <c r="AB1295" i="5"/>
  <c r="T1295" i="5"/>
  <c r="S1295" i="5"/>
  <c r="AB1327" i="5"/>
  <c r="T1327" i="5"/>
  <c r="S1327" i="5"/>
  <c r="R1348" i="5"/>
  <c r="J1348" i="5"/>
  <c r="H1348" i="5"/>
  <c r="T1353" i="5"/>
  <c r="S1353" i="5"/>
  <c r="R1356" i="5"/>
  <c r="J1356" i="5"/>
  <c r="F1448" i="5"/>
  <c r="X1448" i="5"/>
  <c r="T1532" i="5"/>
  <c r="S1532" i="5"/>
  <c r="AB1547" i="5"/>
  <c r="S1547" i="5"/>
  <c r="T1547" i="5"/>
  <c r="F1627" i="5"/>
  <c r="X1627" i="5"/>
  <c r="T1660" i="5"/>
  <c r="AB1660" i="5"/>
  <c r="T1723" i="5"/>
  <c r="S1723" i="5"/>
  <c r="J2084" i="5"/>
  <c r="H2084" i="5"/>
  <c r="F2084" i="5"/>
  <c r="I2084" i="5"/>
  <c r="T2112" i="5"/>
  <c r="AB2112" i="5"/>
  <c r="AB1090" i="5"/>
  <c r="AB1190" i="5"/>
  <c r="AB1195" i="5"/>
  <c r="S1209" i="5"/>
  <c r="T1212" i="5"/>
  <c r="T1235" i="5"/>
  <c r="AB1235" i="5"/>
  <c r="H1236" i="5"/>
  <c r="T1241" i="5"/>
  <c r="S1241" i="5"/>
  <c r="AB1271" i="5"/>
  <c r="H1271" i="5"/>
  <c r="J1280" i="5"/>
  <c r="F1280" i="5"/>
  <c r="T1342" i="5"/>
  <c r="AB1342" i="5"/>
  <c r="S1342" i="5"/>
  <c r="F1348" i="5"/>
  <c r="T1389" i="5"/>
  <c r="S1389" i="5"/>
  <c r="T1410" i="5"/>
  <c r="S1410" i="5"/>
  <c r="I1421" i="5"/>
  <c r="R1421" i="5"/>
  <c r="H1421" i="5"/>
  <c r="F1421" i="5"/>
  <c r="S1449" i="5"/>
  <c r="T1449" i="5"/>
  <c r="R1465" i="5"/>
  <c r="H1465" i="5"/>
  <c r="F1465" i="5"/>
  <c r="S1583" i="5"/>
  <c r="T1583" i="5"/>
  <c r="T1215" i="5"/>
  <c r="AB1215" i="5"/>
  <c r="T1224" i="5"/>
  <c r="S1224" i="5"/>
  <c r="T1255" i="5"/>
  <c r="S1255" i="5"/>
  <c r="T1257" i="5"/>
  <c r="S1257" i="5"/>
  <c r="J1264" i="5"/>
  <c r="I1264" i="5"/>
  <c r="F1264" i="5"/>
  <c r="AB1267" i="5"/>
  <c r="T1267" i="5"/>
  <c r="R1296" i="5"/>
  <c r="R1364" i="5"/>
  <c r="J1364" i="5"/>
  <c r="H1364" i="5"/>
  <c r="F1364" i="5"/>
  <c r="R1378" i="5"/>
  <c r="J1378" i="5"/>
  <c r="AB1393" i="5"/>
  <c r="T1393" i="5"/>
  <c r="S1393" i="5"/>
  <c r="S1466" i="5"/>
  <c r="T1466" i="5"/>
  <c r="T1233" i="5"/>
  <c r="S1233" i="5"/>
  <c r="T1240" i="5"/>
  <c r="S1240" i="5"/>
  <c r="T1260" i="5"/>
  <c r="S1260" i="5"/>
  <c r="T1269" i="5"/>
  <c r="S1269" i="5"/>
  <c r="H1291" i="5"/>
  <c r="AB1291" i="5"/>
  <c r="T1297" i="5"/>
  <c r="S1297" i="5"/>
  <c r="J1300" i="5"/>
  <c r="I1300" i="5"/>
  <c r="J1320" i="5"/>
  <c r="I1320" i="5"/>
  <c r="F1320" i="5"/>
  <c r="T1329" i="5"/>
  <c r="S1329" i="5"/>
  <c r="J1332" i="5"/>
  <c r="I1332" i="5"/>
  <c r="AB1365" i="5"/>
  <c r="T1365" i="5"/>
  <c r="S1365" i="5"/>
  <c r="R1396" i="5"/>
  <c r="J1396" i="5"/>
  <c r="H1396" i="5"/>
  <c r="T1402" i="5"/>
  <c r="S1402" i="5"/>
  <c r="R1464" i="5"/>
  <c r="I1464" i="5"/>
  <c r="F1464" i="5"/>
  <c r="T1542" i="5"/>
  <c r="S1542" i="5"/>
  <c r="AB1542" i="5"/>
  <c r="T1571" i="5"/>
  <c r="S1571" i="5"/>
  <c r="AB1062" i="5"/>
  <c r="AB1098" i="5"/>
  <c r="S1203" i="5"/>
  <c r="F1215" i="5"/>
  <c r="X1224" i="5"/>
  <c r="AB1233" i="5"/>
  <c r="T1245" i="5"/>
  <c r="S1245" i="5"/>
  <c r="T1253" i="5"/>
  <c r="S1253" i="5"/>
  <c r="S1267" i="5"/>
  <c r="T1284" i="5"/>
  <c r="T1287" i="5"/>
  <c r="S1287" i="5"/>
  <c r="T1289" i="5"/>
  <c r="S1289" i="5"/>
  <c r="T1292" i="5"/>
  <c r="S1292" i="5"/>
  <c r="F1300" i="5"/>
  <c r="T1324" i="5"/>
  <c r="S1324" i="5"/>
  <c r="F1332" i="5"/>
  <c r="X1335" i="5"/>
  <c r="F1338" i="5"/>
  <c r="AB1355" i="5"/>
  <c r="T1355" i="5"/>
  <c r="S1355" i="5"/>
  <c r="F1396" i="5"/>
  <c r="AB1449" i="5"/>
  <c r="X1464" i="5"/>
  <c r="T1540" i="5"/>
  <c r="S1540" i="5"/>
  <c r="X1545" i="5"/>
  <c r="J1545" i="5"/>
  <c r="H1545" i="5"/>
  <c r="I1545" i="5"/>
  <c r="F1545" i="5"/>
  <c r="T1675" i="5"/>
  <c r="S1675" i="5"/>
  <c r="S1206" i="5"/>
  <c r="S1219" i="5"/>
  <c r="AB1255" i="5"/>
  <c r="AB1268" i="5"/>
  <c r="T1270" i="5"/>
  <c r="S1270" i="5"/>
  <c r="S1278" i="5"/>
  <c r="AB1284" i="5"/>
  <c r="F1355" i="5"/>
  <c r="X1355" i="5"/>
  <c r="AB1380" i="5"/>
  <c r="T1383" i="5"/>
  <c r="S1383" i="5"/>
  <c r="AB1466" i="5"/>
  <c r="X1728" i="5"/>
  <c r="H1728" i="5"/>
  <c r="F1728" i="5"/>
  <c r="I1728" i="5"/>
  <c r="AB1296" i="5"/>
  <c r="S1316" i="5"/>
  <c r="AB1323" i="5"/>
  <c r="AB1328" i="5"/>
  <c r="AB1341" i="5"/>
  <c r="T1363" i="5"/>
  <c r="AB1409" i="5"/>
  <c r="AB1425" i="5"/>
  <c r="T1430" i="5"/>
  <c r="AB1433" i="5"/>
  <c r="T1438" i="5"/>
  <c r="J1450" i="5"/>
  <c r="AB1465" i="5"/>
  <c r="T1564" i="5"/>
  <c r="AB1564" i="5"/>
  <c r="T1579" i="5"/>
  <c r="S1579" i="5"/>
  <c r="T1620" i="5"/>
  <c r="AB1620" i="5"/>
  <c r="T1726" i="5"/>
  <c r="S1726" i="5"/>
  <c r="I1731" i="5"/>
  <c r="F1731" i="5"/>
  <c r="X1731" i="5"/>
  <c r="H1734" i="5"/>
  <c r="X1734" i="5"/>
  <c r="R1747" i="5"/>
  <c r="J1747" i="5"/>
  <c r="H1747" i="5"/>
  <c r="F1747" i="5"/>
  <c r="T1750" i="5"/>
  <c r="S1750" i="5"/>
  <c r="I1773" i="5"/>
  <c r="AB1773" i="5"/>
  <c r="S1776" i="5"/>
  <c r="AB1776" i="5"/>
  <c r="T1776" i="5"/>
  <c r="AB1802" i="5"/>
  <c r="T1802" i="5"/>
  <c r="S1802" i="5"/>
  <c r="F1810" i="5"/>
  <c r="T1814" i="5"/>
  <c r="S1814" i="5"/>
  <c r="T1830" i="5"/>
  <c r="S1830" i="5"/>
  <c r="AB1866" i="5"/>
  <c r="AB1256" i="5"/>
  <c r="T1280" i="5"/>
  <c r="AB1283" i="5"/>
  <c r="H1284" i="5"/>
  <c r="AB1288" i="5"/>
  <c r="S1301" i="5"/>
  <c r="T1312" i="5"/>
  <c r="AB1315" i="5"/>
  <c r="AB1320" i="5"/>
  <c r="S1333" i="5"/>
  <c r="S1381" i="5"/>
  <c r="AB1389" i="5"/>
  <c r="AB1404" i="5"/>
  <c r="X1437" i="5"/>
  <c r="AB1448" i="5"/>
  <c r="H1505" i="5"/>
  <c r="AB1506" i="5"/>
  <c r="AB1514" i="5"/>
  <c r="AB1524" i="5"/>
  <c r="S1524" i="5"/>
  <c r="T1556" i="5"/>
  <c r="AB1556" i="5"/>
  <c r="AB1576" i="5"/>
  <c r="I1576" i="5"/>
  <c r="J1644" i="5"/>
  <c r="T1691" i="5"/>
  <c r="S1691" i="5"/>
  <c r="AB1723" i="5"/>
  <c r="F1723" i="5"/>
  <c r="AB1732" i="5"/>
  <c r="T1732" i="5"/>
  <c r="S1732" i="5"/>
  <c r="T1861" i="5"/>
  <c r="S1861" i="5"/>
  <c r="I1872" i="5"/>
  <c r="J1872" i="5"/>
  <c r="X1872" i="5"/>
  <c r="R1872" i="5"/>
  <c r="R1944" i="5"/>
  <c r="J1944" i="5"/>
  <c r="I1944" i="5"/>
  <c r="H1944" i="5"/>
  <c r="F1944" i="5"/>
  <c r="X1944" i="5"/>
  <c r="I1955" i="5"/>
  <c r="H1955" i="5"/>
  <c r="F1955" i="5"/>
  <c r="AB1450" i="5"/>
  <c r="J1514" i="5"/>
  <c r="X1514" i="5"/>
  <c r="T1596" i="5"/>
  <c r="AB1596" i="5"/>
  <c r="T1611" i="5"/>
  <c r="S1611" i="5"/>
  <c r="AB1631" i="5"/>
  <c r="T1654" i="5"/>
  <c r="S1654" i="5"/>
  <c r="T1686" i="5"/>
  <c r="S1686" i="5"/>
  <c r="X1720" i="5"/>
  <c r="I1720" i="5"/>
  <c r="H1720" i="5"/>
  <c r="F1720" i="5"/>
  <c r="F1727" i="5"/>
  <c r="AB1781" i="5"/>
  <c r="AB1800" i="5"/>
  <c r="F1800" i="5"/>
  <c r="T1812" i="5"/>
  <c r="AB1812" i="5"/>
  <c r="F1938" i="5"/>
  <c r="X1938" i="5"/>
  <c r="T1299" i="5"/>
  <c r="H1303" i="5"/>
  <c r="T1331" i="5"/>
  <c r="S1338" i="5"/>
  <c r="AB1359" i="5"/>
  <c r="F1370" i="5"/>
  <c r="F1379" i="5"/>
  <c r="F1449" i="5"/>
  <c r="X1450" i="5"/>
  <c r="I1467" i="5"/>
  <c r="AB1480" i="5"/>
  <c r="S1480" i="5"/>
  <c r="T1484" i="5"/>
  <c r="T1488" i="5"/>
  <c r="H1490" i="5"/>
  <c r="S1498" i="5"/>
  <c r="H1507" i="5"/>
  <c r="S1522" i="5"/>
  <c r="I1524" i="5"/>
  <c r="AB1528" i="5"/>
  <c r="S1528" i="5"/>
  <c r="AB1568" i="5"/>
  <c r="X1624" i="5"/>
  <c r="H1624" i="5"/>
  <c r="X1628" i="5"/>
  <c r="I1628" i="5"/>
  <c r="H1628" i="5"/>
  <c r="F1628" i="5"/>
  <c r="AB1638" i="5"/>
  <c r="T1638" i="5"/>
  <c r="S1638" i="5"/>
  <c r="T1651" i="5"/>
  <c r="S1651" i="5"/>
  <c r="T1668" i="5"/>
  <c r="AB1668" i="5"/>
  <c r="X1688" i="5"/>
  <c r="H1688" i="5"/>
  <c r="F1688" i="5"/>
  <c r="T1712" i="5"/>
  <c r="AB1712" i="5"/>
  <c r="T1739" i="5"/>
  <c r="AB1739" i="5"/>
  <c r="S1739" i="5"/>
  <c r="H1769" i="5"/>
  <c r="AB1769" i="5"/>
  <c r="S1804" i="5"/>
  <c r="AB1804" i="5"/>
  <c r="T1804" i="5"/>
  <c r="F1812" i="5"/>
  <c r="X1812" i="5"/>
  <c r="X1839" i="5"/>
  <c r="R1839" i="5"/>
  <c r="J1839" i="5"/>
  <c r="H1839" i="5"/>
  <c r="F1839" i="5"/>
  <c r="S1236" i="5"/>
  <c r="J1241" i="5"/>
  <c r="S1244" i="5"/>
  <c r="S1259" i="5"/>
  <c r="S1291" i="5"/>
  <c r="I1292" i="5"/>
  <c r="S1296" i="5"/>
  <c r="S1302" i="5"/>
  <c r="S1321" i="5"/>
  <c r="S1323" i="5"/>
  <c r="S1328" i="5"/>
  <c r="T1332" i="5"/>
  <c r="S1334" i="5"/>
  <c r="S1337" i="5"/>
  <c r="F1340" i="5"/>
  <c r="S1341" i="5"/>
  <c r="T1345" i="5"/>
  <c r="T1347" i="5"/>
  <c r="AB1357" i="5"/>
  <c r="S1359" i="5"/>
  <c r="T1361" i="5"/>
  <c r="F1363" i="5"/>
  <c r="H1379" i="5"/>
  <c r="S1395" i="5"/>
  <c r="F1401" i="5"/>
  <c r="T1404" i="5"/>
  <c r="I1410" i="5"/>
  <c r="S1444" i="5"/>
  <c r="H1449" i="5"/>
  <c r="S1462" i="5"/>
  <c r="H1466" i="5"/>
  <c r="J1467" i="5"/>
  <c r="AB1469" i="5"/>
  <c r="T1482" i="5"/>
  <c r="I1490" i="5"/>
  <c r="AB1492" i="5"/>
  <c r="T1492" i="5"/>
  <c r="AB1498" i="5"/>
  <c r="J1503" i="5"/>
  <c r="T1522" i="5"/>
  <c r="T1524" i="5"/>
  <c r="T1588" i="5"/>
  <c r="AB1588" i="5"/>
  <c r="AB1608" i="5"/>
  <c r="I1608" i="5"/>
  <c r="F1624" i="5"/>
  <c r="AB1628" i="5"/>
  <c r="AB1634" i="5"/>
  <c r="S1634" i="5"/>
  <c r="AB1651" i="5"/>
  <c r="F1651" i="5"/>
  <c r="AB1663" i="5"/>
  <c r="R1663" i="5"/>
  <c r="T1678" i="5"/>
  <c r="S1678" i="5"/>
  <c r="T1707" i="5"/>
  <c r="S1707" i="5"/>
  <c r="R1712" i="5"/>
  <c r="T1785" i="5"/>
  <c r="AB1785" i="5"/>
  <c r="S1785" i="5"/>
  <c r="X1815" i="5"/>
  <c r="J1815" i="5"/>
  <c r="R1892" i="5"/>
  <c r="F1892" i="5"/>
  <c r="X1892" i="5"/>
  <c r="J1892" i="5"/>
  <c r="I1892" i="5"/>
  <c r="AB1231" i="5"/>
  <c r="AB1247" i="5"/>
  <c r="S1266" i="5"/>
  <c r="S1285" i="5"/>
  <c r="S1298" i="5"/>
  <c r="S1317" i="5"/>
  <c r="S1319" i="5"/>
  <c r="S1330" i="5"/>
  <c r="AB1335" i="5"/>
  <c r="T1337" i="5"/>
  <c r="S1357" i="5"/>
  <c r="S1379" i="5"/>
  <c r="AB1388" i="5"/>
  <c r="T1409" i="5"/>
  <c r="S1422" i="5"/>
  <c r="S1424" i="5"/>
  <c r="S1432" i="5"/>
  <c r="X1446" i="5"/>
  <c r="S1448" i="5"/>
  <c r="H1450" i="5"/>
  <c r="I1451" i="5"/>
  <c r="X1453" i="5"/>
  <c r="S1458" i="5"/>
  <c r="S1460" i="5"/>
  <c r="T1462" i="5"/>
  <c r="T1465" i="5"/>
  <c r="T1480" i="5"/>
  <c r="AB1482" i="5"/>
  <c r="AB1494" i="5"/>
  <c r="AB1504" i="5"/>
  <c r="T1504" i="5"/>
  <c r="AB1508" i="5"/>
  <c r="S1508" i="5"/>
  <c r="R1521" i="5"/>
  <c r="R1533" i="5"/>
  <c r="F1533" i="5"/>
  <c r="AB1537" i="5"/>
  <c r="AB1585" i="5"/>
  <c r="S1603" i="5"/>
  <c r="T1615" i="5"/>
  <c r="AB1627" i="5"/>
  <c r="H1632" i="5"/>
  <c r="T1646" i="5"/>
  <c r="S1646" i="5"/>
  <c r="X1648" i="5"/>
  <c r="I1648" i="5"/>
  <c r="H1648" i="5"/>
  <c r="F1648" i="5"/>
  <c r="AB1683" i="5"/>
  <c r="F1683" i="5"/>
  <c r="AB1707" i="5"/>
  <c r="X1707" i="5"/>
  <c r="AB1798" i="5"/>
  <c r="T1798" i="5"/>
  <c r="S1798" i="5"/>
  <c r="I1842" i="5"/>
  <c r="H1842" i="5"/>
  <c r="R1907" i="5"/>
  <c r="I1907" i="5"/>
  <c r="R1915" i="5"/>
  <c r="I1915" i="5"/>
  <c r="F1276" i="5"/>
  <c r="S1281" i="5"/>
  <c r="F1308" i="5"/>
  <c r="S1313" i="5"/>
  <c r="AB1360" i="5"/>
  <c r="AB1424" i="5"/>
  <c r="AB1432" i="5"/>
  <c r="T1448" i="5"/>
  <c r="H1454" i="5"/>
  <c r="AB1464" i="5"/>
  <c r="X1469" i="5"/>
  <c r="R1485" i="5"/>
  <c r="R1489" i="5"/>
  <c r="S1492" i="5"/>
  <c r="I1494" i="5"/>
  <c r="X1494" i="5"/>
  <c r="AB1502" i="5"/>
  <c r="S1502" i="5"/>
  <c r="S1526" i="5"/>
  <c r="T1528" i="5"/>
  <c r="AB1534" i="5"/>
  <c r="S1534" i="5"/>
  <c r="AB1600" i="5"/>
  <c r="I1624" i="5"/>
  <c r="T1634" i="5"/>
  <c r="T1692" i="5"/>
  <c r="AB1692" i="5"/>
  <c r="AB1702" i="5"/>
  <c r="T1702" i="5"/>
  <c r="S1702" i="5"/>
  <c r="X1704" i="5"/>
  <c r="I1704" i="5"/>
  <c r="H1704" i="5"/>
  <c r="F1704" i="5"/>
  <c r="S1731" i="5"/>
  <c r="T1731" i="5"/>
  <c r="T1737" i="5"/>
  <c r="AB1737" i="5"/>
  <c r="F1753" i="5"/>
  <c r="AB1753" i="5"/>
  <c r="T1789" i="5"/>
  <c r="AB1789" i="5"/>
  <c r="S1789" i="5"/>
  <c r="AB1810" i="5"/>
  <c r="T1810" i="5"/>
  <c r="S1810" i="5"/>
  <c r="T1871"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T1845" i="5"/>
  <c r="S1845" i="5"/>
  <c r="X1847" i="5"/>
  <c r="R1847" i="5"/>
  <c r="J1847" i="5"/>
  <c r="F1847" i="5"/>
  <c r="R1876" i="5"/>
  <c r="J1876" i="5"/>
  <c r="H1876" i="5"/>
  <c r="F1876" i="5"/>
  <c r="AB1925" i="5"/>
  <c r="S1925" i="5"/>
  <c r="T1927" i="5"/>
  <c r="AB1927" i="5"/>
  <c r="I1932" i="5"/>
  <c r="H1932" i="5"/>
  <c r="F1932" i="5"/>
  <c r="X1932" i="5"/>
  <c r="R1932" i="5"/>
  <c r="T1945" i="5"/>
  <c r="S1945" i="5"/>
  <c r="I1947" i="5"/>
  <c r="H1947" i="5"/>
  <c r="R1980" i="5"/>
  <c r="F1980" i="5"/>
  <c r="J1980" i="5"/>
  <c r="I1980" i="5"/>
  <c r="H1980" i="5"/>
  <c r="X1980" i="5"/>
  <c r="F2042" i="5"/>
  <c r="AB1696" i="5"/>
  <c r="S1752" i="5"/>
  <c r="T1853" i="5"/>
  <c r="S1853" i="5"/>
  <c r="R1883" i="5"/>
  <c r="I1883" i="5"/>
  <c r="J1960" i="5"/>
  <c r="I1960" i="5"/>
  <c r="H1960" i="5"/>
  <c r="F1960" i="5"/>
  <c r="X1960" i="5"/>
  <c r="F1987" i="5"/>
  <c r="I1987" i="5"/>
  <c r="H1987" i="5"/>
  <c r="J2028" i="5"/>
  <c r="I2028" i="5"/>
  <c r="X2028" i="5"/>
  <c r="R2028" i="5"/>
  <c r="H2028" i="5"/>
  <c r="F2028" i="5"/>
  <c r="T2107" i="5"/>
  <c r="S2107" i="5"/>
  <c r="AB1518" i="5"/>
  <c r="AB1650" i="5"/>
  <c r="AB1664" i="5"/>
  <c r="AB1667" i="5"/>
  <c r="AB1708" i="5"/>
  <c r="AB1711" i="5"/>
  <c r="AB1716" i="5"/>
  <c r="AB1719" i="5"/>
  <c r="AB1722" i="5"/>
  <c r="T1752" i="5"/>
  <c r="AB1782" i="5"/>
  <c r="J1837" i="5"/>
  <c r="F1837" i="5"/>
  <c r="AB1846" i="5"/>
  <c r="T1846" i="5"/>
  <c r="AB1894" i="5"/>
  <c r="T1894" i="5"/>
  <c r="H1927" i="5"/>
  <c r="I1927" i="5"/>
  <c r="F1927" i="5"/>
  <c r="F1995" i="5"/>
  <c r="I1995" i="5"/>
  <c r="H1995" i="5"/>
  <c r="I2031" i="5"/>
  <c r="F2031" i="5"/>
  <c r="H2031" i="5"/>
  <c r="T2051" i="5"/>
  <c r="S2051" i="5"/>
  <c r="S1662" i="5"/>
  <c r="S1667" i="5"/>
  <c r="S1682" i="5"/>
  <c r="AB1826" i="5"/>
  <c r="S1826" i="5"/>
  <c r="X1843" i="5"/>
  <c r="J1843" i="5"/>
  <c r="I1843" i="5"/>
  <c r="H1843" i="5"/>
  <c r="T1857" i="5"/>
  <c r="S1857" i="5"/>
  <c r="T1865" i="5"/>
  <c r="S1865" i="5"/>
  <c r="T1889"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T1682" i="5"/>
  <c r="AB1698" i="5"/>
  <c r="AB1700" i="5"/>
  <c r="AB1703" i="5"/>
  <c r="S1706" i="5"/>
  <c r="S1722" i="5"/>
  <c r="AB1724" i="5"/>
  <c r="AB1727" i="5"/>
  <c r="S1736" i="5"/>
  <c r="S1738" i="5"/>
  <c r="S1756" i="5"/>
  <c r="AB1757" i="5"/>
  <c r="AB1764" i="5"/>
  <c r="AB1768" i="5"/>
  <c r="AB1772" i="5"/>
  <c r="T1778" i="5"/>
  <c r="AB1780" i="5"/>
  <c r="S1782" i="5"/>
  <c r="T1788"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T1971"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T1650" i="5"/>
  <c r="AB1666" i="5"/>
  <c r="S1690" i="5"/>
  <c r="F1708" i="5"/>
  <c r="AB1710" i="5"/>
  <c r="J1711" i="5"/>
  <c r="F1716" i="5"/>
  <c r="T1722" i="5"/>
  <c r="S1730" i="5"/>
  <c r="S1754" i="5"/>
  <c r="S1770" i="5"/>
  <c r="T1782" i="5"/>
  <c r="AB1784" i="5"/>
  <c r="S1786" i="5"/>
  <c r="T1792" i="5"/>
  <c r="AB1794" i="5"/>
  <c r="AB1797" i="5"/>
  <c r="S1801" i="5"/>
  <c r="S1809" i="5"/>
  <c r="AB1811" i="5"/>
  <c r="T1826" i="5"/>
  <c r="R1843" i="5"/>
  <c r="S1846" i="5"/>
  <c r="AB1858" i="5"/>
  <c r="T1881"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T1977" i="5"/>
  <c r="S1977" i="5"/>
  <c r="F1979" i="5"/>
  <c r="I1979" i="5"/>
  <c r="H1979" i="5"/>
  <c r="I2007" i="5"/>
  <c r="H2007" i="5"/>
  <c r="F2007" i="5"/>
  <c r="F2035" i="5"/>
  <c r="I2035" i="5"/>
  <c r="H2035" i="5"/>
  <c r="S1831" i="5"/>
  <c r="J1835" i="5"/>
  <c r="AB1842" i="5"/>
  <c r="J1873" i="5"/>
  <c r="AB1884" i="5"/>
  <c r="R1888" i="5"/>
  <c r="T1902" i="5"/>
  <c r="R1904" i="5"/>
  <c r="I1908" i="5"/>
  <c r="F1916" i="5"/>
  <c r="AB1918" i="5"/>
  <c r="T1922" i="5"/>
  <c r="AB1931" i="5"/>
  <c r="X1935" i="5"/>
  <c r="J1936" i="5"/>
  <c r="AB1938" i="5"/>
  <c r="T1942" i="5"/>
  <c r="F1952" i="5"/>
  <c r="F1956" i="5"/>
  <c r="F1958" i="5"/>
  <c r="T1962" i="5"/>
  <c r="AB1963" i="5"/>
  <c r="H1967" i="5"/>
  <c r="T1969" i="5"/>
  <c r="I1972" i="5"/>
  <c r="AB1982" i="5"/>
  <c r="S1982" i="5"/>
  <c r="I1983" i="5"/>
  <c r="AB1993" i="5"/>
  <c r="T1993" i="5"/>
  <c r="AB1997" i="5"/>
  <c r="S1997" i="5"/>
  <c r="F2016" i="5"/>
  <c r="X2044" i="5"/>
  <c r="AB2051" i="5"/>
  <c r="T2080" i="5"/>
  <c r="AB2080" i="5"/>
  <c r="T2087" i="5"/>
  <c r="S2087" i="5"/>
  <c r="T2095" i="5"/>
  <c r="S2095" i="5"/>
  <c r="T2100" i="5"/>
  <c r="AB2100" i="5"/>
  <c r="R2121" i="5"/>
  <c r="I2121" i="5"/>
  <c r="H2121" i="5"/>
  <c r="I2140" i="5"/>
  <c r="F2140" i="5"/>
  <c r="T2241" i="5"/>
  <c r="S2241" i="5"/>
  <c r="AB1832" i="5"/>
  <c r="F1846" i="5"/>
  <c r="S1850" i="5"/>
  <c r="AB1878" i="5"/>
  <c r="AB1890" i="5"/>
  <c r="J1908" i="5"/>
  <c r="H1916" i="5"/>
  <c r="R1936" i="5"/>
  <c r="H1952" i="5"/>
  <c r="H1956" i="5"/>
  <c r="AB1961" i="5"/>
  <c r="I1967" i="5"/>
  <c r="AB1970" i="5"/>
  <c r="T1979" i="5"/>
  <c r="AB1979" i="5"/>
  <c r="AB1990" i="5"/>
  <c r="T1990" i="5"/>
  <c r="H1991" i="5"/>
  <c r="F2023" i="5"/>
  <c r="R2024" i="5"/>
  <c r="J2024" i="5"/>
  <c r="F2024" i="5"/>
  <c r="F2030" i="5"/>
  <c r="T2039" i="5"/>
  <c r="AB2039" i="5"/>
  <c r="H2076" i="5"/>
  <c r="AB2090" i="5"/>
  <c r="T2090" i="5"/>
  <c r="AB2095" i="5"/>
  <c r="AB2105" i="5"/>
  <c r="AB2110" i="5"/>
  <c r="S2110" i="5"/>
  <c r="F1972" i="5"/>
  <c r="R1972" i="5"/>
  <c r="R2016" i="5"/>
  <c r="I2016" i="5"/>
  <c r="H2016" i="5"/>
  <c r="I2027" i="5"/>
  <c r="T2049" i="5"/>
  <c r="S2049" i="5"/>
  <c r="X2116" i="5"/>
  <c r="I2116" i="5"/>
  <c r="F2116" i="5"/>
  <c r="T2163" i="5"/>
  <c r="S2163" i="5"/>
  <c r="AB1892" i="5"/>
  <c r="AB1954" i="5"/>
  <c r="F1971" i="5"/>
  <c r="AB1978" i="5"/>
  <c r="T1978" i="5"/>
  <c r="T1987" i="5"/>
  <c r="AB1987" i="5"/>
  <c r="R1992" i="5"/>
  <c r="H1992" i="5"/>
  <c r="AB1994" i="5"/>
  <c r="T1994" i="5"/>
  <c r="S1994" i="5"/>
  <c r="H1999" i="5"/>
  <c r="F1999" i="5"/>
  <c r="T2001" i="5"/>
  <c r="S2001" i="5"/>
  <c r="F2010" i="5"/>
  <c r="AB2022" i="5"/>
  <c r="T2022" i="5"/>
  <c r="S2022" i="5"/>
  <c r="F2027" i="5"/>
  <c r="R2044" i="5"/>
  <c r="I2044" i="5"/>
  <c r="H2044" i="5"/>
  <c r="I2128" i="5"/>
  <c r="H2128" i="5"/>
  <c r="T2233" i="5"/>
  <c r="S2233" i="5"/>
  <c r="T1832" i="5"/>
  <c r="AB1841" i="5"/>
  <c r="H1875" i="5"/>
  <c r="S1878" i="5"/>
  <c r="AB1886" i="5"/>
  <c r="AB1887" i="5"/>
  <c r="T1890" i="5"/>
  <c r="AB1898" i="5"/>
  <c r="AB1903" i="5"/>
  <c r="X1936" i="5"/>
  <c r="S1950" i="5"/>
  <c r="AB1951" i="5"/>
  <c r="S1954" i="5"/>
  <c r="AB1955" i="5"/>
  <c r="T1961" i="5"/>
  <c r="S1965" i="5"/>
  <c r="S1970" i="5"/>
  <c r="F1975" i="5"/>
  <c r="T1985" i="5"/>
  <c r="S1990" i="5"/>
  <c r="X1992" i="5"/>
  <c r="AB1999" i="5"/>
  <c r="F2003" i="5"/>
  <c r="J2012" i="5"/>
  <c r="I2012" i="5"/>
  <c r="X2012" i="5"/>
  <c r="R2015" i="5"/>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X1908" i="5"/>
  <c r="S1914" i="5"/>
  <c r="S1933" i="5"/>
  <c r="F1936" i="5"/>
  <c r="AB1943" i="5"/>
  <c r="T1965" i="5"/>
  <c r="T1973" i="5"/>
  <c r="H1975" i="5"/>
  <c r="F1988" i="5"/>
  <c r="X1988" i="5"/>
  <c r="R1988" i="5"/>
  <c r="T1991" i="5"/>
  <c r="AB1991" i="5"/>
  <c r="F1992" i="5"/>
  <c r="AB2002" i="5"/>
  <c r="S2002" i="5"/>
  <c r="H2003" i="5"/>
  <c r="S2006" i="5"/>
  <c r="H2019" i="5"/>
  <c r="AB2026" i="5"/>
  <c r="S2026" i="5"/>
  <c r="S2029" i="5"/>
  <c r="H2039" i="5"/>
  <c r="S2041" i="5"/>
  <c r="J2043" i="5"/>
  <c r="H2047" i="5"/>
  <c r="F2047" i="5"/>
  <c r="AB2077" i="5"/>
  <c r="AB2083" i="5"/>
  <c r="AB2094" i="5"/>
  <c r="T2094" i="5"/>
  <c r="AB2099" i="5"/>
  <c r="R2129" i="5"/>
  <c r="I2129" i="5"/>
  <c r="H2129" i="5"/>
  <c r="AB2150" i="5"/>
  <c r="S2150" i="5"/>
  <c r="T2150" i="5"/>
  <c r="AB2164" i="5"/>
  <c r="S2243" i="5"/>
  <c r="AB2243" i="5"/>
  <c r="T2243" i="5"/>
  <c r="H2263" i="5"/>
  <c r="F2263" i="5"/>
  <c r="X2263" i="5"/>
  <c r="AB1833" i="5"/>
  <c r="AB1837" i="5"/>
  <c r="AB1855" i="5"/>
  <c r="T1874" i="5"/>
  <c r="AB1882" i="5"/>
  <c r="AB1910" i="5"/>
  <c r="T1914" i="5"/>
  <c r="T1933" i="5"/>
  <c r="T1938" i="5"/>
  <c r="S1946" i="5"/>
  <c r="AB1947" i="5"/>
  <c r="AB1953" i="5"/>
  <c r="AB1957" i="5"/>
  <c r="S1958" i="5"/>
  <c r="AB1966" i="5"/>
  <c r="X1972" i="5"/>
  <c r="AB1974" i="5"/>
  <c r="S1974" i="5"/>
  <c r="I1975" i="5"/>
  <c r="F1983" i="5"/>
  <c r="AB1989" i="5"/>
  <c r="S1989" i="5"/>
  <c r="I1992" i="5"/>
  <c r="T1995" i="5"/>
  <c r="AB1995" i="5"/>
  <c r="S1998" i="5"/>
  <c r="H2000" i="5"/>
  <c r="F2000" i="5"/>
  <c r="I2003" i="5"/>
  <c r="X2004" i="5"/>
  <c r="J2004" i="5"/>
  <c r="T2006" i="5"/>
  <c r="F2019" i="5"/>
  <c r="H2020" i="5"/>
  <c r="X2020" i="5"/>
  <c r="J2020" i="5"/>
  <c r="X2024" i="5"/>
  <c r="T2029" i="5"/>
  <c r="AB2042" i="5"/>
  <c r="T2042" i="5"/>
  <c r="I2047" i="5"/>
  <c r="T2079" i="5"/>
  <c r="R2086" i="5"/>
  <c r="X2086" i="5"/>
  <c r="R2091" i="5"/>
  <c r="F2117" i="5"/>
  <c r="I2117" i="5"/>
  <c r="R2117" i="5"/>
  <c r="AB2153" i="5"/>
  <c r="S2168" i="5"/>
  <c r="T2168" i="5"/>
  <c r="X2176" i="5"/>
  <c r="I2176" i="5"/>
  <c r="H2176" i="5"/>
  <c r="F2176" i="5"/>
  <c r="T2237" i="5"/>
  <c r="S2237" i="5"/>
  <c r="T1986" i="5"/>
  <c r="AB2010" i="5"/>
  <c r="AB2017" i="5"/>
  <c r="T2030" i="5"/>
  <c r="AB2038" i="5"/>
  <c r="AB2061" i="5"/>
  <c r="I2064" i="5"/>
  <c r="I2072" i="5"/>
  <c r="AB2079" i="5"/>
  <c r="AB2103" i="5"/>
  <c r="AB2104" i="5"/>
  <c r="AB2107" i="5"/>
  <c r="AB2109" i="5"/>
  <c r="T2111" i="5"/>
  <c r="AB2128" i="5"/>
  <c r="AB2159" i="5"/>
  <c r="T2159" i="5"/>
  <c r="S2159" i="5"/>
  <c r="J2301" i="5"/>
  <c r="I2301" i="5"/>
  <c r="F2301" i="5"/>
  <c r="R2125" i="5"/>
  <c r="J2125" i="5"/>
  <c r="AB2155" i="5"/>
  <c r="T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T2280" i="5"/>
  <c r="S2280" i="5"/>
  <c r="H2352" i="5"/>
  <c r="X2352" i="5"/>
  <c r="R2352" i="5"/>
  <c r="J2352" i="5"/>
  <c r="I2352" i="5"/>
  <c r="AB2447" i="5"/>
  <c r="T2447" i="5"/>
  <c r="S2447" i="5"/>
  <c r="J2451" i="5"/>
  <c r="F2451" i="5"/>
  <c r="X2451" i="5"/>
  <c r="R2451" i="5"/>
  <c r="I2451" i="5"/>
  <c r="H2451" i="5"/>
  <c r="S2010" i="5"/>
  <c r="AB2018" i="5"/>
  <c r="AB2023" i="5"/>
  <c r="AB2046" i="5"/>
  <c r="AB2086" i="5"/>
  <c r="AB2098" i="5"/>
  <c r="T2108" i="5"/>
  <c r="AB2108" i="5"/>
  <c r="S2124" i="5"/>
  <c r="T2124" i="5"/>
  <c r="I2136" i="5"/>
  <c r="S2164" i="5"/>
  <c r="T2164" i="5"/>
  <c r="H2235" i="5"/>
  <c r="F2235" i="5"/>
  <c r="X2240" i="5"/>
  <c r="J2293" i="5"/>
  <c r="I2293" i="5"/>
  <c r="H2293" i="5"/>
  <c r="F2293" i="5"/>
  <c r="T2345" i="5"/>
  <c r="S2345" i="5"/>
  <c r="AB2345" i="5"/>
  <c r="AB2025" i="5"/>
  <c r="AB2034" i="5"/>
  <c r="AB2054" i="5"/>
  <c r="AB2069" i="5"/>
  <c r="AB2075" i="5"/>
  <c r="T2116" i="5"/>
  <c r="AB2116" i="5"/>
  <c r="I2124" i="5"/>
  <c r="X2124" i="5"/>
  <c r="S2152" i="5"/>
  <c r="AB2152" i="5"/>
  <c r="R2161" i="5"/>
  <c r="I2161" i="5"/>
  <c r="H2161" i="5"/>
  <c r="AB2203" i="5"/>
  <c r="T2203" i="5"/>
  <c r="T2227" i="5"/>
  <c r="S2227" i="5"/>
  <c r="H2259" i="5"/>
  <c r="F2259" i="5"/>
  <c r="X2259" i="5"/>
  <c r="AB2271" i="5"/>
  <c r="T2271" i="5"/>
  <c r="S2271" i="5"/>
  <c r="AB2278" i="5"/>
  <c r="S2278" i="5"/>
  <c r="X2304" i="5"/>
  <c r="J2304" i="5"/>
  <c r="H2304" i="5"/>
  <c r="F2304" i="5"/>
  <c r="J2217" i="5"/>
  <c r="H2220" i="5"/>
  <c r="AB2236" i="5"/>
  <c r="AB2240" i="5"/>
  <c r="H2256" i="5"/>
  <c r="T2259" i="5"/>
  <c r="H2260" i="5"/>
  <c r="T2263" i="5"/>
  <c r="AB2286" i="5"/>
  <c r="J2296" i="5"/>
  <c r="F2296" i="5"/>
  <c r="AB2300" i="5"/>
  <c r="I2300" i="5"/>
  <c r="AB2304" i="5"/>
  <c r="AB2308" i="5"/>
  <c r="T2313" i="5"/>
  <c r="AB2313" i="5"/>
  <c r="T2327" i="5"/>
  <c r="R2392" i="5"/>
  <c r="H2392" i="5"/>
  <c r="F2392" i="5"/>
  <c r="J2392" i="5"/>
  <c r="I2392" i="5"/>
  <c r="T2476" i="5"/>
  <c r="AB2476" i="5"/>
  <c r="T2490" i="5"/>
  <c r="S2490" i="5"/>
  <c r="AB2127" i="5"/>
  <c r="AB2129" i="5"/>
  <c r="AB2132" i="5"/>
  <c r="J2157" i="5"/>
  <c r="AB2186" i="5"/>
  <c r="S2193" i="5"/>
  <c r="S2201" i="5"/>
  <c r="S2209" i="5"/>
  <c r="R2220" i="5"/>
  <c r="AB2259" i="5"/>
  <c r="R2260" i="5"/>
  <c r="AB2263" i="5"/>
  <c r="R2272" i="5"/>
  <c r="T2293" i="5"/>
  <c r="AB2293" i="5"/>
  <c r="T2306" i="5"/>
  <c r="S2306" i="5"/>
  <c r="T2337" i="5"/>
  <c r="AB2337" i="5"/>
  <c r="R2476" i="5"/>
  <c r="F2476" i="5"/>
  <c r="X2476" i="5"/>
  <c r="J2476" i="5"/>
  <c r="I2476" i="5"/>
  <c r="H2476" i="5"/>
  <c r="H2487" i="5"/>
  <c r="F2487" i="5"/>
  <c r="X2487" i="5"/>
  <c r="AB2188" i="5"/>
  <c r="T2193" i="5"/>
  <c r="T2201" i="5"/>
  <c r="T2209" i="5"/>
  <c r="AB2217" i="5"/>
  <c r="J2308" i="5"/>
  <c r="R2350" i="5"/>
  <c r="J2350" i="5"/>
  <c r="I2350" i="5"/>
  <c r="F2350" i="5"/>
  <c r="X2350" i="5"/>
  <c r="H2354" i="5"/>
  <c r="F2354" i="5"/>
  <c r="R2354" i="5"/>
  <c r="J2354" i="5"/>
  <c r="I2354" i="5"/>
  <c r="H2424" i="5"/>
  <c r="AB2437" i="5"/>
  <c r="S2437" i="5"/>
  <c r="T2437" i="5"/>
  <c r="H2442" i="5"/>
  <c r="I2442" i="5"/>
  <c r="F2442" i="5"/>
  <c r="R2442" i="5"/>
  <c r="J2442" i="5"/>
  <c r="I2491" i="5"/>
  <c r="F2491" i="5"/>
  <c r="X2491" i="5"/>
  <c r="AB2136" i="5"/>
  <c r="I2149" i="5"/>
  <c r="F2156" i="5"/>
  <c r="S2179" i="5"/>
  <c r="S2182" i="5"/>
  <c r="S2186" i="5"/>
  <c r="X2217" i="5"/>
  <c r="AB2220" i="5"/>
  <c r="S2225" i="5"/>
  <c r="T2239" i="5"/>
  <c r="AB2247" i="5"/>
  <c r="AB2256" i="5"/>
  <c r="AB2260" i="5"/>
  <c r="AB2264" i="5"/>
  <c r="AB2274" i="5"/>
  <c r="T2287" i="5"/>
  <c r="T2301" i="5"/>
  <c r="AB2301" i="5"/>
  <c r="H2302" i="5"/>
  <c r="AB2306" i="5"/>
  <c r="X2308" i="5"/>
  <c r="X2345" i="5"/>
  <c r="J2345" i="5"/>
  <c r="I2345" i="5"/>
  <c r="F2345" i="5"/>
  <c r="H2350" i="5"/>
  <c r="X2442" i="5"/>
  <c r="H2491" i="5"/>
  <c r="AB2111" i="5"/>
  <c r="J2149" i="5"/>
  <c r="T2160" i="5"/>
  <c r="T2172" i="5"/>
  <c r="T2180" i="5"/>
  <c r="AB2184" i="5"/>
  <c r="T2186" i="5"/>
  <c r="AB2196" i="5"/>
  <c r="AB2199" i="5"/>
  <c r="AB2212" i="5"/>
  <c r="AB2215" i="5"/>
  <c r="X2220" i="5"/>
  <c r="AB2252" i="5"/>
  <c r="X2260" i="5"/>
  <c r="S2269" i="5"/>
  <c r="AB2276" i="5"/>
  <c r="AB2292" i="5"/>
  <c r="J2292" i="5"/>
  <c r="S2295" i="5"/>
  <c r="I2302" i="5"/>
  <c r="F2308" i="5"/>
  <c r="F2309" i="5"/>
  <c r="T2314" i="5"/>
  <c r="S2314" i="5"/>
  <c r="S2321" i="5"/>
  <c r="F2328" i="5"/>
  <c r="H2328" i="5"/>
  <c r="AB2344" i="5"/>
  <c r="T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T2144" i="5"/>
  <c r="T2148" i="5"/>
  <c r="S2151" i="5"/>
  <c r="AB2183" i="5"/>
  <c r="AB2187" i="5"/>
  <c r="AB2191" i="5"/>
  <c r="AB2204" i="5"/>
  <c r="AB2207" i="5"/>
  <c r="H2217" i="5"/>
  <c r="F2220" i="5"/>
  <c r="R2231" i="5"/>
  <c r="AB2239" i="5"/>
  <c r="AB2248" i="5"/>
  <c r="F2260" i="5"/>
  <c r="AB2273" i="5"/>
  <c r="S2279" i="5"/>
  <c r="S2282" i="5"/>
  <c r="AB2287" i="5"/>
  <c r="S2293" i="5"/>
  <c r="S2299" i="5"/>
  <c r="T2305" i="5"/>
  <c r="AB2305" i="5"/>
  <c r="S2308" i="5"/>
  <c r="S2312" i="5"/>
  <c r="F2316" i="5"/>
  <c r="AB2321" i="5"/>
  <c r="AB2325" i="5"/>
  <c r="S2337" i="5"/>
  <c r="I2358" i="5"/>
  <c r="J2366" i="5"/>
  <c r="R2366" i="5"/>
  <c r="I2366" i="5"/>
  <c r="X2366" i="5"/>
  <c r="J2374" i="5"/>
  <c r="R2374" i="5"/>
  <c r="H2374" i="5"/>
  <c r="X2374" i="5"/>
  <c r="T2409" i="5"/>
  <c r="AB2409" i="5"/>
  <c r="F2428" i="5"/>
  <c r="X2440" i="5"/>
  <c r="H2460" i="5"/>
  <c r="AB2160" i="5"/>
  <c r="AB2179" i="5"/>
  <c r="AB2180" i="5"/>
  <c r="AB2211" i="5"/>
  <c r="AB2244" i="5"/>
  <c r="X2248" i="5"/>
  <c r="AB2267" i="5"/>
  <c r="X2272" i="5"/>
  <c r="F2281" i="5"/>
  <c r="T2282" i="5"/>
  <c r="AB2312" i="5"/>
  <c r="AB2315" i="5"/>
  <c r="T2315" i="5"/>
  <c r="X2332" i="5"/>
  <c r="H2332" i="5"/>
  <c r="S2344" i="5"/>
  <c r="H2366" i="5"/>
  <c r="I2374" i="5"/>
  <c r="S2380" i="5"/>
  <c r="T2380" i="5"/>
  <c r="T2423" i="5"/>
  <c r="S2423" i="5"/>
  <c r="AB2441" i="5"/>
  <c r="T2441" i="5"/>
  <c r="S2441" i="5"/>
  <c r="T2451" i="5"/>
  <c r="AB2451" i="5"/>
  <c r="T2350" i="5"/>
  <c r="T2384"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T2388" i="5"/>
  <c r="J2389" i="5"/>
  <c r="T2392" i="5"/>
  <c r="AB2396" i="5"/>
  <c r="S2399" i="5"/>
  <c r="R2408" i="5"/>
  <c r="T2412" i="5"/>
  <c r="AB2425" i="5"/>
  <c r="AB2444" i="5"/>
  <c r="T2448" i="5"/>
  <c r="J2449" i="5"/>
  <c r="AB2453" i="5"/>
  <c r="T2464" i="5"/>
  <c r="J2465" i="5"/>
  <c r="AB2468" i="5"/>
  <c r="I2480" i="5"/>
  <c r="AB2482" i="5"/>
  <c r="F2483" i="5"/>
  <c r="AB2329" i="5"/>
  <c r="AB2333" i="5"/>
  <c r="F2337" i="5"/>
  <c r="AB2338" i="5"/>
  <c r="F2341" i="5"/>
  <c r="F2344" i="5"/>
  <c r="T2348" i="5"/>
  <c r="I2349" i="5"/>
  <c r="AB2356" i="5"/>
  <c r="R2363" i="5"/>
  <c r="R2371" i="5"/>
  <c r="R2379" i="5"/>
  <c r="S2394" i="5"/>
  <c r="AB2429" i="5"/>
  <c r="S2438" i="5"/>
  <c r="AB2445" i="5"/>
  <c r="H2457" i="5"/>
  <c r="X2468" i="5"/>
  <c r="T2472" i="5"/>
  <c r="AB2299" i="5"/>
  <c r="AB2307" i="5"/>
  <c r="AB2317" i="5"/>
  <c r="H2337" i="5"/>
  <c r="S2338" i="5"/>
  <c r="H2341" i="5"/>
  <c r="S2349" i="5"/>
  <c r="AB2397" i="5"/>
  <c r="AB2402" i="5"/>
  <c r="T2424" i="5"/>
  <c r="S2445" i="5"/>
  <c r="AB2450" i="5"/>
  <c r="T2456" i="5"/>
  <c r="J2457" i="5"/>
  <c r="AB2461" i="5"/>
  <c r="AB2463" i="5"/>
  <c r="AB2470" i="5"/>
  <c r="AB2472" i="5"/>
  <c r="S2473" i="5"/>
  <c r="I2483" i="5"/>
  <c r="H2502" i="5"/>
  <c r="AB2385" i="5"/>
  <c r="I2432" i="5"/>
  <c r="T2435" i="5"/>
  <c r="H2468" i="5"/>
  <c r="S2471" i="5"/>
  <c r="J2483" i="5"/>
  <c r="AB2487" i="5"/>
  <c r="J2337" i="5"/>
  <c r="J2341" i="5"/>
  <c r="AB2349" i="5"/>
  <c r="AB2353" i="5"/>
  <c r="X2363" i="5"/>
  <c r="X2364" i="5"/>
  <c r="X2371" i="5"/>
  <c r="X2379" i="5"/>
  <c r="AB2386" i="5"/>
  <c r="AB2395" i="5"/>
  <c r="T2400" i="5"/>
  <c r="S2402" i="5"/>
  <c r="AB2413" i="5"/>
  <c r="AB2424" i="5"/>
  <c r="J2432" i="5"/>
  <c r="AB2435" i="5"/>
  <c r="S2455" i="5"/>
  <c r="AB2456" i="5"/>
  <c r="S2457" i="5"/>
  <c r="I2468" i="5"/>
  <c r="S2470" i="5"/>
  <c r="AB2471" i="5"/>
  <c r="T2483" i="5"/>
  <c r="AB2503" i="5"/>
  <c r="F19" i="6"/>
  <c r="X340" i="5"/>
  <c r="X303" i="5"/>
  <c r="AB22" i="5"/>
  <c r="X27"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H5" i="5"/>
  <c r="I18"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I5" i="5"/>
  <c r="F17" i="5"/>
  <c r="J17"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T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J27" i="5"/>
  <c r="F27" i="5"/>
  <c r="H19" i="5"/>
  <c r="H113" i="5"/>
  <c r="F117" i="5"/>
  <c r="R117" i="5"/>
  <c r="J117" i="5"/>
  <c r="I19" i="5"/>
  <c r="J23" i="5"/>
  <c r="F23" i="5"/>
  <c r="I27" i="5"/>
  <c r="J31" i="5"/>
  <c r="F31" i="5"/>
  <c r="J100" i="5"/>
  <c r="I100" i="5"/>
  <c r="H100" i="5"/>
  <c r="I113" i="5"/>
  <c r="F116" i="5"/>
  <c r="AB120" i="5"/>
  <c r="F129" i="5"/>
  <c r="R129" i="5"/>
  <c r="J129" i="5"/>
  <c r="T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X208"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H27" i="5"/>
  <c r="AB108" i="5"/>
  <c r="X116" i="5"/>
  <c r="J120" i="5"/>
  <c r="I120" i="5"/>
  <c r="H120" i="5"/>
  <c r="AB140" i="5"/>
  <c r="H145" i="5"/>
  <c r="F149" i="5"/>
  <c r="R149" i="5"/>
  <c r="J149" i="5"/>
  <c r="AB18" i="5"/>
  <c r="AB26" i="5"/>
  <c r="X28" i="5"/>
  <c r="H17" i="5"/>
  <c r="F20" i="5"/>
  <c r="X23" i="5"/>
  <c r="H25" i="5"/>
  <c r="R27" i="5"/>
  <c r="F28" i="5"/>
  <c r="X31" i="5"/>
  <c r="AB35" i="5"/>
  <c r="AB39" i="5"/>
  <c r="AB43"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J19" i="5"/>
  <c r="F19"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F5" i="5"/>
  <c r="J5"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T71" i="5"/>
  <c r="H71" i="5"/>
  <c r="F71" i="5"/>
  <c r="J72" i="5"/>
  <c r="H72" i="5"/>
  <c r="AB76" i="5"/>
  <c r="J79" i="5"/>
  <c r="H79" i="5"/>
  <c r="F79" i="5"/>
  <c r="J80" i="5"/>
  <c r="H80" i="5"/>
  <c r="AB84" i="5"/>
  <c r="J87" i="5"/>
  <c r="H87" i="5"/>
  <c r="F87" i="5"/>
  <c r="J88" i="5"/>
  <c r="H88" i="5"/>
  <c r="AB92" i="5"/>
  <c r="AB96" i="5"/>
  <c r="H117" i="5"/>
  <c r="F121" i="5"/>
  <c r="R121" i="5"/>
  <c r="J121" i="5"/>
  <c r="J124" i="5"/>
  <c r="I124" i="5"/>
  <c r="H124" i="5"/>
  <c r="R17" i="5"/>
  <c r="F18" i="5"/>
  <c r="I20" i="5"/>
  <c r="R22" i="5"/>
  <c r="H23" i="5"/>
  <c r="R25" i="5"/>
  <c r="F26" i="5"/>
  <c r="I28" i="5"/>
  <c r="X29" i="5"/>
  <c r="R30" i="5"/>
  <c r="H31" i="5"/>
  <c r="X35" i="5"/>
  <c r="X39" i="5"/>
  <c r="X51" i="5"/>
  <c r="X55" i="5"/>
  <c r="X59" i="5"/>
  <c r="X63" i="5"/>
  <c r="X67" i="5"/>
  <c r="X71" i="5"/>
  <c r="X79" i="5"/>
  <c r="X83" i="5"/>
  <c r="X87"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T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T563"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T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T756" i="5"/>
  <c r="S756" i="5"/>
  <c r="AB758" i="5"/>
  <c r="T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T613" i="5"/>
  <c r="I615" i="5"/>
  <c r="X617" i="5"/>
  <c r="T617" i="5"/>
  <c r="I619" i="5"/>
  <c r="X621" i="5"/>
  <c r="T621" i="5"/>
  <c r="I623" i="5"/>
  <c r="X625" i="5"/>
  <c r="T625" i="5"/>
  <c r="I627" i="5"/>
  <c r="X629" i="5"/>
  <c r="T629" i="5"/>
  <c r="T633" i="5"/>
  <c r="I635" i="5"/>
  <c r="X637" i="5"/>
  <c r="T637" i="5"/>
  <c r="X641" i="5"/>
  <c r="T641" i="5"/>
  <c r="X645" i="5"/>
  <c r="T645" i="5"/>
  <c r="T649" i="5"/>
  <c r="I651" i="5"/>
  <c r="T653" i="5"/>
  <c r="I655" i="5"/>
  <c r="T657" i="5"/>
  <c r="I659" i="5"/>
  <c r="T661" i="5"/>
  <c r="T665" i="5"/>
  <c r="T669" i="5"/>
  <c r="T673"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T768" i="5"/>
  <c r="S768" i="5"/>
  <c r="S774" i="5"/>
  <c r="AB774" i="5"/>
  <c r="T774" i="5"/>
  <c r="AB784" i="5"/>
  <c r="T784" i="5"/>
  <c r="S784" i="5"/>
  <c r="S790" i="5"/>
  <c r="AB790" i="5"/>
  <c r="T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T752" i="5"/>
  <c r="S752" i="5"/>
  <c r="AB754" i="5"/>
  <c r="T754" i="5"/>
  <c r="S762" i="5"/>
  <c r="AB762" i="5"/>
  <c r="T762" i="5"/>
  <c r="AB772" i="5"/>
  <c r="T772" i="5"/>
  <c r="S772" i="5"/>
  <c r="S778" i="5"/>
  <c r="AB778" i="5"/>
  <c r="T778" i="5"/>
  <c r="AB788" i="5"/>
  <c r="T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T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T750" i="5"/>
  <c r="AB760" i="5"/>
  <c r="T760" i="5"/>
  <c r="S760" i="5"/>
  <c r="S766" i="5"/>
  <c r="AB766" i="5"/>
  <c r="T766" i="5"/>
  <c r="AB776" i="5"/>
  <c r="T776" i="5"/>
  <c r="S776" i="5"/>
  <c r="S782" i="5"/>
  <c r="AB782" i="5"/>
  <c r="T782" i="5"/>
  <c r="AB792" i="5"/>
  <c r="T792" i="5"/>
  <c r="S792" i="5"/>
  <c r="AB796" i="5"/>
  <c r="T796" i="5"/>
  <c r="S796" i="5"/>
  <c r="H800" i="5"/>
  <c r="F800" i="5"/>
  <c r="X800" i="5"/>
  <c r="J800" i="5"/>
  <c r="I800" i="5"/>
  <c r="J597" i="5"/>
  <c r="T597" i="5"/>
  <c r="J605" i="5"/>
  <c r="T605" i="5"/>
  <c r="J609" i="5"/>
  <c r="T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T764" i="5"/>
  <c r="S764" i="5"/>
  <c r="S770" i="5"/>
  <c r="AB770" i="5"/>
  <c r="T770" i="5"/>
  <c r="AB780" i="5"/>
  <c r="T780" i="5"/>
  <c r="S780" i="5"/>
  <c r="S786" i="5"/>
  <c r="AB786" i="5"/>
  <c r="T786" i="5"/>
  <c r="H821" i="5"/>
  <c r="X821" i="5"/>
  <c r="R821" i="5"/>
  <c r="J821" i="5"/>
  <c r="I821" i="5"/>
  <c r="F821" i="5"/>
  <c r="X918" i="5"/>
  <c r="R918" i="5"/>
  <c r="I918" i="5"/>
  <c r="J918" i="5"/>
  <c r="H918" i="5"/>
  <c r="F918" i="5"/>
  <c r="R757" i="5"/>
  <c r="R769" i="5"/>
  <c r="R777" i="5"/>
  <c r="R781" i="5"/>
  <c r="R785" i="5"/>
  <c r="R789" i="5"/>
  <c r="T794" i="5"/>
  <c r="R797" i="5"/>
  <c r="T798" i="5"/>
  <c r="R801" i="5"/>
  <c r="T802" i="5"/>
  <c r="S805" i="5"/>
  <c r="H806" i="5"/>
  <c r="T807"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T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T928" i="5"/>
  <c r="S928" i="5"/>
  <c r="AB952" i="5"/>
  <c r="T952" i="5"/>
  <c r="S952" i="5"/>
  <c r="R993" i="5"/>
  <c r="J993" i="5"/>
  <c r="I993" i="5"/>
  <c r="X993" i="5"/>
  <c r="H993" i="5"/>
  <c r="F993" i="5"/>
  <c r="AB1044" i="5"/>
  <c r="T1044" i="5"/>
  <c r="S1044" i="5"/>
  <c r="J818" i="5"/>
  <c r="X818" i="5"/>
  <c r="AB883" i="5"/>
  <c r="AB891" i="5"/>
  <c r="R905" i="5"/>
  <c r="I905" i="5"/>
  <c r="H905" i="5"/>
  <c r="X905" i="5"/>
  <c r="I920" i="5"/>
  <c r="X920" i="5"/>
  <c r="F920" i="5"/>
  <c r="R920" i="5"/>
  <c r="H920" i="5"/>
  <c r="I928" i="5"/>
  <c r="X928" i="5"/>
  <c r="R928" i="5"/>
  <c r="J928" i="5"/>
  <c r="H928" i="5"/>
  <c r="AB988" i="5"/>
  <c r="T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T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T1076" i="5"/>
  <c r="S1076" i="5"/>
  <c r="T804" i="5"/>
  <c r="S806" i="5"/>
  <c r="J809" i="5"/>
  <c r="T811"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T815"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T868" i="5"/>
  <c r="S868" i="5"/>
  <c r="AB896" i="5"/>
  <c r="AB907" i="5"/>
  <c r="I914" i="5"/>
  <c r="AB917" i="5"/>
  <c r="I924" i="5"/>
  <c r="X924" i="5"/>
  <c r="J924" i="5"/>
  <c r="H924" i="5"/>
  <c r="F924" i="5"/>
  <c r="R924" i="5"/>
  <c r="I960" i="5"/>
  <c r="H960" i="5"/>
  <c r="X960" i="5"/>
  <c r="J960" i="5"/>
  <c r="F960" i="5"/>
  <c r="R960" i="5"/>
  <c r="AB1028" i="5"/>
  <c r="T1028" i="5"/>
  <c r="S1028" i="5"/>
  <c r="J1068" i="5"/>
  <c r="I1068" i="5"/>
  <c r="H1068" i="5"/>
  <c r="X1068" i="5"/>
  <c r="F1068" i="5"/>
  <c r="R1068" i="5"/>
  <c r="AB1108" i="5"/>
  <c r="T1108" i="5"/>
  <c r="S1108" i="5"/>
  <c r="I815" i="5"/>
  <c r="H818" i="5"/>
  <c r="F820" i="5"/>
  <c r="X820" i="5"/>
  <c r="R820" i="5"/>
  <c r="I820" i="5"/>
  <c r="H829" i="5"/>
  <c r="X829" i="5"/>
  <c r="R829" i="5"/>
  <c r="I856" i="5"/>
  <c r="X856" i="5"/>
  <c r="R856" i="5"/>
  <c r="H856" i="5"/>
  <c r="AB858" i="5"/>
  <c r="AB862" i="5"/>
  <c r="AB870" i="5"/>
  <c r="I876" i="5"/>
  <c r="X876" i="5"/>
  <c r="H876" i="5"/>
  <c r="F876" i="5"/>
  <c r="R876" i="5"/>
  <c r="T884" i="5"/>
  <c r="S884" i="5"/>
  <c r="X886" i="5"/>
  <c r="R886" i="5"/>
  <c r="I886" i="5"/>
  <c r="H886" i="5"/>
  <c r="F886" i="5"/>
  <c r="X895" i="5"/>
  <c r="R895" i="5"/>
  <c r="J895" i="5"/>
  <c r="I895" i="5"/>
  <c r="F895" i="5"/>
  <c r="I904" i="5"/>
  <c r="X904" i="5"/>
  <c r="F904" i="5"/>
  <c r="R904" i="5"/>
  <c r="H904" i="5"/>
  <c r="T912" i="5"/>
  <c r="S912" i="5"/>
  <c r="R921" i="5"/>
  <c r="I921" i="5"/>
  <c r="H921" i="5"/>
  <c r="X921" i="5"/>
  <c r="AB927" i="5"/>
  <c r="I948" i="5"/>
  <c r="X948" i="5"/>
  <c r="R948" i="5"/>
  <c r="J948" i="5"/>
  <c r="H948" i="5"/>
  <c r="F948" i="5"/>
  <c r="I964" i="5"/>
  <c r="H964" i="5"/>
  <c r="X964" i="5"/>
  <c r="F964" i="5"/>
  <c r="R964" i="5"/>
  <c r="J964" i="5"/>
  <c r="AB968" i="5"/>
  <c r="T968" i="5"/>
  <c r="S968" i="5"/>
  <c r="AB1060" i="5"/>
  <c r="T1060" i="5"/>
  <c r="S1060" i="5"/>
  <c r="AB809" i="5"/>
  <c r="T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T996" i="5"/>
  <c r="X1013" i="5"/>
  <c r="AB1124" i="5"/>
  <c r="T1124" i="5"/>
  <c r="S1124" i="5"/>
  <c r="AB1152" i="5"/>
  <c r="AB1354" i="5"/>
  <c r="T1354" i="5"/>
  <c r="S1354" i="5"/>
  <c r="T817" i="5"/>
  <c r="T821" i="5"/>
  <c r="T825" i="5"/>
  <c r="T829" i="5"/>
  <c r="T833" i="5"/>
  <c r="T837" i="5"/>
  <c r="T841" i="5"/>
  <c r="T845" i="5"/>
  <c r="T849"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T1012" i="5"/>
  <c r="AB1019" i="5"/>
  <c r="R1025" i="5"/>
  <c r="J1025" i="5"/>
  <c r="I1025" i="5"/>
  <c r="F1025" i="5"/>
  <c r="X1025" i="5"/>
  <c r="R1121" i="5"/>
  <c r="J1121" i="5"/>
  <c r="I1121" i="5"/>
  <c r="H1121" i="5"/>
  <c r="F1121" i="5"/>
  <c r="X1121" i="5"/>
  <c r="AB1142" i="5"/>
  <c r="T1142" i="5"/>
  <c r="S1142" i="5"/>
  <c r="AB1143" i="5"/>
  <c r="AB1455" i="5"/>
  <c r="T1455" i="5"/>
  <c r="S1455" i="5"/>
  <c r="AB964" i="5"/>
  <c r="T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T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T1004" i="5"/>
  <c r="J1008" i="5"/>
  <c r="I1008" i="5"/>
  <c r="H1008" i="5"/>
  <c r="X1008" i="5"/>
  <c r="R1013" i="5"/>
  <c r="J1013" i="5"/>
  <c r="I1013" i="5"/>
  <c r="H1013" i="5"/>
  <c r="F1013" i="5"/>
  <c r="AB1020" i="5"/>
  <c r="T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T960" i="5"/>
  <c r="AB980" i="5"/>
  <c r="T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T944"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T1135" i="5"/>
  <c r="S1135" i="5"/>
  <c r="H1198" i="5"/>
  <c r="R1198" i="5"/>
  <c r="J1198" i="5"/>
  <c r="F1198" i="5"/>
  <c r="X1198" i="5"/>
  <c r="I1198" i="5"/>
  <c r="H1239" i="5"/>
  <c r="AB1257" i="5"/>
  <c r="S1417" i="5"/>
  <c r="T1417" i="5"/>
  <c r="AB1417" i="5"/>
  <c r="AB900" i="5"/>
  <c r="AB905" i="5"/>
  <c r="AB916" i="5"/>
  <c r="AB921" i="5"/>
  <c r="R933" i="5"/>
  <c r="I933" i="5"/>
  <c r="X934" i="5"/>
  <c r="R934" i="5"/>
  <c r="I934" i="5"/>
  <c r="J934" i="5"/>
  <c r="X947" i="5"/>
  <c r="R947" i="5"/>
  <c r="AB956" i="5"/>
  <c r="T956" i="5"/>
  <c r="S964" i="5"/>
  <c r="R965" i="5"/>
  <c r="J965" i="5"/>
  <c r="I965" i="5"/>
  <c r="F965" i="5"/>
  <c r="I968" i="5"/>
  <c r="H968" i="5"/>
  <c r="X968" i="5"/>
  <c r="I972" i="5"/>
  <c r="H972" i="5"/>
  <c r="X972" i="5"/>
  <c r="R981" i="5"/>
  <c r="AB987" i="5"/>
  <c r="F1009" i="5"/>
  <c r="AB1011" i="5"/>
  <c r="AB1174" i="5"/>
  <c r="T1174" i="5"/>
  <c r="S1174" i="5"/>
  <c r="AB1199" i="5"/>
  <c r="T1199" i="5"/>
  <c r="S1199" i="5"/>
  <c r="AB1205" i="5"/>
  <c r="AB1237" i="5"/>
  <c r="AB1253" i="5"/>
  <c r="AB984" i="5"/>
  <c r="T984" i="5"/>
  <c r="AB991" i="5"/>
  <c r="AB1000" i="5"/>
  <c r="T1000" i="5"/>
  <c r="AB1007" i="5"/>
  <c r="AB1016" i="5"/>
  <c r="T1016" i="5"/>
  <c r="AB1023" i="5"/>
  <c r="AB1032" i="5"/>
  <c r="T1032" i="5"/>
  <c r="AB1039" i="5"/>
  <c r="AB1048" i="5"/>
  <c r="T1048" i="5"/>
  <c r="AB1055" i="5"/>
  <c r="AB1064" i="5"/>
  <c r="T1064" i="5"/>
  <c r="AB1071" i="5"/>
  <c r="AB1080" i="5"/>
  <c r="T1080" i="5"/>
  <c r="AB1087" i="5"/>
  <c r="AB1096" i="5"/>
  <c r="T1096" i="5"/>
  <c r="AB1103" i="5"/>
  <c r="AB1112" i="5"/>
  <c r="T1112" i="5"/>
  <c r="AB1119" i="5"/>
  <c r="AB1128" i="5"/>
  <c r="T1128" i="5"/>
  <c r="AB1131" i="5"/>
  <c r="T1131" i="5"/>
  <c r="T1145" i="5"/>
  <c r="AB1145" i="5"/>
  <c r="AB1151" i="5"/>
  <c r="T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T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T1399" i="5"/>
  <c r="S1399" i="5"/>
  <c r="AB1415" i="5"/>
  <c r="T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T1157" i="5"/>
  <c r="AB1157" i="5"/>
  <c r="S1157" i="5"/>
  <c r="J1159" i="5"/>
  <c r="I1159" i="5"/>
  <c r="R1159" i="5"/>
  <c r="H1159" i="5"/>
  <c r="F1159" i="5"/>
  <c r="T1181" i="5"/>
  <c r="AB1181" i="5"/>
  <c r="R1184" i="5"/>
  <c r="I1184" i="5"/>
  <c r="H1184" i="5"/>
  <c r="F1184" i="5"/>
  <c r="AB1186" i="5"/>
  <c r="S1186" i="5"/>
  <c r="T1193" i="5"/>
  <c r="S1193" i="5"/>
  <c r="J1199" i="5"/>
  <c r="I1199" i="5"/>
  <c r="R1199" i="5"/>
  <c r="H1199" i="5"/>
  <c r="F1199" i="5"/>
  <c r="AB1207" i="5"/>
  <c r="S1207" i="5"/>
  <c r="X1216" i="5"/>
  <c r="H1218" i="5"/>
  <c r="R1218" i="5"/>
  <c r="J1218" i="5"/>
  <c r="I1218" i="5"/>
  <c r="X1218" i="5"/>
  <c r="T1221" i="5"/>
  <c r="AB1221" i="5"/>
  <c r="S1221" i="5"/>
  <c r="AB1243" i="5"/>
  <c r="AB1251" i="5"/>
  <c r="AB1412" i="5"/>
  <c r="S1412" i="5"/>
  <c r="R1536" i="5"/>
  <c r="J1536" i="5"/>
  <c r="I1536" i="5"/>
  <c r="H1536" i="5"/>
  <c r="F1536" i="5"/>
  <c r="X1536" i="5"/>
  <c r="R1544" i="5"/>
  <c r="J1544" i="5"/>
  <c r="I1544" i="5"/>
  <c r="H1544" i="5"/>
  <c r="F1544" i="5"/>
  <c r="X1544" i="5"/>
  <c r="AB932" i="5"/>
  <c r="AB937" i="5"/>
  <c r="AB948" i="5"/>
  <c r="AB972" i="5"/>
  <c r="T972" i="5"/>
  <c r="AB976" i="5"/>
  <c r="T976" i="5"/>
  <c r="AB983" i="5"/>
  <c r="S984" i="5"/>
  <c r="AB992" i="5"/>
  <c r="T992" i="5"/>
  <c r="AB999" i="5"/>
  <c r="S1000" i="5"/>
  <c r="AB1008" i="5"/>
  <c r="T1008" i="5"/>
  <c r="AB1015" i="5"/>
  <c r="S1016" i="5"/>
  <c r="AB1024" i="5"/>
  <c r="T1024" i="5"/>
  <c r="AB1031" i="5"/>
  <c r="S1032" i="5"/>
  <c r="AB1040" i="5"/>
  <c r="T1040" i="5"/>
  <c r="F1044" i="5"/>
  <c r="AB1047" i="5"/>
  <c r="S1048" i="5"/>
  <c r="AB1056" i="5"/>
  <c r="T1056" i="5"/>
  <c r="F1060" i="5"/>
  <c r="AB1063" i="5"/>
  <c r="S1064" i="5"/>
  <c r="AB1072" i="5"/>
  <c r="T1072" i="5"/>
  <c r="F1076" i="5"/>
  <c r="AB1079" i="5"/>
  <c r="S1080" i="5"/>
  <c r="AB1088" i="5"/>
  <c r="T1088" i="5"/>
  <c r="F1092" i="5"/>
  <c r="AB1095" i="5"/>
  <c r="S1096" i="5"/>
  <c r="AB1104" i="5"/>
  <c r="T1104" i="5"/>
  <c r="F1108" i="5"/>
  <c r="AB1111" i="5"/>
  <c r="S1112" i="5"/>
  <c r="AB1120" i="5"/>
  <c r="T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T1149"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T1493" i="5"/>
  <c r="S1493" i="5"/>
  <c r="AB1493" i="5"/>
  <c r="AB1027" i="5"/>
  <c r="AB1036" i="5"/>
  <c r="T1036" i="5"/>
  <c r="AB1043" i="5"/>
  <c r="AB1052" i="5"/>
  <c r="T1052" i="5"/>
  <c r="AB1059" i="5"/>
  <c r="AB1068" i="5"/>
  <c r="T1068" i="5"/>
  <c r="AB1075" i="5"/>
  <c r="AB1084" i="5"/>
  <c r="T1084" i="5"/>
  <c r="AB1091" i="5"/>
  <c r="AB1100" i="5"/>
  <c r="T1100" i="5"/>
  <c r="AB1107" i="5"/>
  <c r="AB1116" i="5"/>
  <c r="T1116" i="5"/>
  <c r="X1117" i="5"/>
  <c r="AB1123" i="5"/>
  <c r="AB1138" i="5"/>
  <c r="T1138" i="5"/>
  <c r="AB1140" i="5"/>
  <c r="AB1147" i="5"/>
  <c r="T1147" i="5"/>
  <c r="X1148" i="5"/>
  <c r="T1186"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T1133" i="5"/>
  <c r="AB1133" i="5"/>
  <c r="X1141" i="5"/>
  <c r="R1141" i="5"/>
  <c r="J1141" i="5"/>
  <c r="I1141" i="5"/>
  <c r="X1147" i="5"/>
  <c r="R1150" i="5"/>
  <c r="J1150" i="5"/>
  <c r="I1150" i="5"/>
  <c r="F1150" i="5"/>
  <c r="AB1154" i="5"/>
  <c r="S1154" i="5"/>
  <c r="T1161" i="5"/>
  <c r="S1161" i="5"/>
  <c r="J1167" i="5"/>
  <c r="I1167" i="5"/>
  <c r="R1167" i="5"/>
  <c r="H1167" i="5"/>
  <c r="F1167" i="5"/>
  <c r="AB1175" i="5"/>
  <c r="S1175" i="5"/>
  <c r="H1186" i="5"/>
  <c r="R1186" i="5"/>
  <c r="J1186" i="5"/>
  <c r="I1186" i="5"/>
  <c r="X1186" i="5"/>
  <c r="T1189" i="5"/>
  <c r="AB1189" i="5"/>
  <c r="S1189" i="5"/>
  <c r="J1191" i="5"/>
  <c r="I1191" i="5"/>
  <c r="R1191" i="5"/>
  <c r="H1191" i="5"/>
  <c r="F1191" i="5"/>
  <c r="T1213" i="5"/>
  <c r="AB1213" i="5"/>
  <c r="R1216" i="5"/>
  <c r="I1216" i="5"/>
  <c r="H1216" i="5"/>
  <c r="F1216" i="5"/>
  <c r="AB1218" i="5"/>
  <c r="S1218" i="5"/>
  <c r="T1225" i="5"/>
  <c r="S1225" i="5"/>
  <c r="AB1246" i="5"/>
  <c r="S1246" i="5"/>
  <c r="T1231" i="5"/>
  <c r="T1238" i="5"/>
  <c r="X1336" i="5"/>
  <c r="I1336" i="5"/>
  <c r="H1336" i="5"/>
  <c r="F1336" i="5"/>
  <c r="X1352" i="5"/>
  <c r="I1352" i="5"/>
  <c r="F1352" i="5"/>
  <c r="T1356" i="5"/>
  <c r="S1356" i="5"/>
  <c r="I1362" i="5"/>
  <c r="H1362" i="5"/>
  <c r="X1362" i="5"/>
  <c r="F1362" i="5"/>
  <c r="AB1366" i="5"/>
  <c r="T1366" i="5"/>
  <c r="AB1386" i="5"/>
  <c r="T1386" i="5"/>
  <c r="S1386" i="5"/>
  <c r="X1392" i="5"/>
  <c r="I1392" i="5"/>
  <c r="R1392" i="5"/>
  <c r="J1392" i="5"/>
  <c r="H1392" i="5"/>
  <c r="R1395" i="5"/>
  <c r="J1395" i="5"/>
  <c r="X1395" i="5"/>
  <c r="S1401" i="5"/>
  <c r="AB1401" i="5"/>
  <c r="T1401" i="5"/>
  <c r="H1423" i="5"/>
  <c r="X1423" i="5"/>
  <c r="F1423" i="5"/>
  <c r="R1423" i="5"/>
  <c r="I1423" i="5"/>
  <c r="J1477" i="5"/>
  <c r="I1477" i="5"/>
  <c r="F1477" i="5"/>
  <c r="X1477" i="5"/>
  <c r="R1477" i="5"/>
  <c r="X1517" i="5"/>
  <c r="J1517" i="5"/>
  <c r="I1517" i="5"/>
  <c r="H1517" i="5"/>
  <c r="AB1519" i="5"/>
  <c r="T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T1162" i="5"/>
  <c r="H1168" i="5"/>
  <c r="F1181" i="5"/>
  <c r="X1181" i="5"/>
  <c r="I1185" i="5"/>
  <c r="AB1191" i="5"/>
  <c r="AB1194" i="5"/>
  <c r="T1194" i="5"/>
  <c r="H1200" i="5"/>
  <c r="F1213" i="5"/>
  <c r="X1213" i="5"/>
  <c r="I1217" i="5"/>
  <c r="AB1223" i="5"/>
  <c r="J1224" i="5"/>
  <c r="AB1226" i="5"/>
  <c r="T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T1376"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T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T1170" i="5"/>
  <c r="H1181" i="5"/>
  <c r="S1183" i="5"/>
  <c r="S1190" i="5"/>
  <c r="S1197" i="5"/>
  <c r="J1200" i="5"/>
  <c r="AB1202" i="5"/>
  <c r="T1202" i="5"/>
  <c r="H1213" i="5"/>
  <c r="S1215" i="5"/>
  <c r="S1222" i="5"/>
  <c r="S1229" i="5"/>
  <c r="AB1234" i="5"/>
  <c r="T1234" i="5"/>
  <c r="H1240" i="5"/>
  <c r="H1245" i="5"/>
  <c r="S1247" i="5"/>
  <c r="T1336" i="5"/>
  <c r="AB1336" i="5"/>
  <c r="AB1338" i="5"/>
  <c r="R1343" i="5"/>
  <c r="J1343" i="5"/>
  <c r="I1343" i="5"/>
  <c r="AB1353" i="5"/>
  <c r="I1354" i="5"/>
  <c r="H1354" i="5"/>
  <c r="X1354" i="5"/>
  <c r="R1354" i="5"/>
  <c r="AB1362" i="5"/>
  <c r="T1362" i="5"/>
  <c r="R1363" i="5"/>
  <c r="J1363" i="5"/>
  <c r="X1363" i="5"/>
  <c r="S1366" i="5"/>
  <c r="X1368" i="5"/>
  <c r="I1368" i="5"/>
  <c r="F1368" i="5"/>
  <c r="T1372" i="5"/>
  <c r="S1372" i="5"/>
  <c r="I1378" i="5"/>
  <c r="H1378" i="5"/>
  <c r="X1378" i="5"/>
  <c r="F1378" i="5"/>
  <c r="AB1382" i="5"/>
  <c r="T1382" i="5"/>
  <c r="J1394" i="5"/>
  <c r="I1395" i="5"/>
  <c r="AB1435" i="5"/>
  <c r="T1435" i="5"/>
  <c r="S1435" i="5"/>
  <c r="F1441" i="5"/>
  <c r="J1445" i="5"/>
  <c r="I1445" i="5"/>
  <c r="F1445" i="5"/>
  <c r="X1445" i="5"/>
  <c r="R1445" i="5"/>
  <c r="F1458" i="5"/>
  <c r="R1458" i="5"/>
  <c r="X1458" i="5"/>
  <c r="J1458" i="5"/>
  <c r="I1458" i="5"/>
  <c r="H1458" i="5"/>
  <c r="R1528" i="5"/>
  <c r="J1528" i="5"/>
  <c r="H1528" i="5"/>
  <c r="I1528" i="5"/>
  <c r="X1528" i="5"/>
  <c r="J1534" i="5"/>
  <c r="T1548" i="5"/>
  <c r="S1548" i="5"/>
  <c r="AB1548" i="5"/>
  <c r="S1137" i="5"/>
  <c r="S1139" i="5"/>
  <c r="S1146" i="5"/>
  <c r="S1153" i="5"/>
  <c r="T1158" i="5"/>
  <c r="F1177" i="5"/>
  <c r="X1177" i="5"/>
  <c r="AB1177" i="5"/>
  <c r="T1190" i="5"/>
  <c r="F1209" i="5"/>
  <c r="X1209" i="5"/>
  <c r="AB1209" i="5"/>
  <c r="T1222" i="5"/>
  <c r="I1240" i="5"/>
  <c r="F1241" i="5"/>
  <c r="X1241" i="5"/>
  <c r="AB1241" i="5"/>
  <c r="X1356" i="5"/>
  <c r="I1356" i="5"/>
  <c r="H1356" i="5"/>
  <c r="F1356" i="5"/>
  <c r="I1366" i="5"/>
  <c r="H1366" i="5"/>
  <c r="X1366" i="5"/>
  <c r="R1366" i="5"/>
  <c r="J1366" i="5"/>
  <c r="T1392" i="5"/>
  <c r="S1392" i="5"/>
  <c r="AB1398" i="5"/>
  <c r="T1398" i="5"/>
  <c r="S1398" i="5"/>
  <c r="H1407" i="5"/>
  <c r="X1407" i="5"/>
  <c r="F1407" i="5"/>
  <c r="AB1413" i="5"/>
  <c r="H1415" i="5"/>
  <c r="X1415" i="5"/>
  <c r="F1415" i="5"/>
  <c r="R1415" i="5"/>
  <c r="J1415" i="5"/>
  <c r="I1415" i="5"/>
  <c r="I1417" i="5"/>
  <c r="J1417" i="5"/>
  <c r="H1417" i="5"/>
  <c r="X1417" i="5"/>
  <c r="R1417" i="5"/>
  <c r="F1417" i="5"/>
  <c r="AB1427" i="5"/>
  <c r="T1427" i="5"/>
  <c r="S1427" i="5"/>
  <c r="J1461" i="5"/>
  <c r="I1461" i="5"/>
  <c r="R1461" i="5"/>
  <c r="F1461" i="5"/>
  <c r="X1461" i="5"/>
  <c r="AB1472" i="5"/>
  <c r="T1472" i="5"/>
  <c r="S1472" i="5"/>
  <c r="J1473" i="5"/>
  <c r="I1473" i="5"/>
  <c r="X1473" i="5"/>
  <c r="R1473" i="5"/>
  <c r="H1473" i="5"/>
  <c r="F1473" i="5"/>
  <c r="F1482" i="5"/>
  <c r="R1482" i="5"/>
  <c r="I1482" i="5"/>
  <c r="H1482" i="5"/>
  <c r="J1482" i="5"/>
  <c r="X1541" i="5"/>
  <c r="R1541" i="5"/>
  <c r="J1541" i="5"/>
  <c r="I1541" i="5"/>
  <c r="H1541" i="5"/>
  <c r="F1541" i="5"/>
  <c r="AB1641" i="5"/>
  <c r="T1641" i="5"/>
  <c r="S1641" i="5"/>
  <c r="F1135" i="5"/>
  <c r="F1151" i="5"/>
  <c r="S1159" i="5"/>
  <c r="F1160" i="5"/>
  <c r="I1164" i="5"/>
  <c r="F1165" i="5"/>
  <c r="X1165" i="5"/>
  <c r="AB1165" i="5"/>
  <c r="S1173" i="5"/>
  <c r="AB1178" i="5"/>
  <c r="T1178" i="5"/>
  <c r="J1181" i="5"/>
  <c r="H1189" i="5"/>
  <c r="S1191" i="5"/>
  <c r="I1196" i="5"/>
  <c r="F1197" i="5"/>
  <c r="AB1197" i="5"/>
  <c r="S1205" i="5"/>
  <c r="AB1210" i="5"/>
  <c r="T1210" i="5"/>
  <c r="J1213" i="5"/>
  <c r="S1223" i="5"/>
  <c r="F1224" i="5"/>
  <c r="I1228" i="5"/>
  <c r="F1229" i="5"/>
  <c r="X1229" i="5"/>
  <c r="AB1229" i="5"/>
  <c r="S1237" i="5"/>
  <c r="J1240" i="5"/>
  <c r="AB1242" i="5"/>
  <c r="T1242" i="5"/>
  <c r="J1245" i="5"/>
  <c r="F1335" i="5"/>
  <c r="J1336" i="5"/>
  <c r="X1340" i="5"/>
  <c r="I1340" i="5"/>
  <c r="R1340" i="5"/>
  <c r="T1344" i="5"/>
  <c r="AB1344" i="5"/>
  <c r="AB1346" i="5"/>
  <c r="AB1350" i="5"/>
  <c r="T1350" i="5"/>
  <c r="I1351" i="5"/>
  <c r="H1352" i="5"/>
  <c r="J1362" i="5"/>
  <c r="H1363" i="5"/>
  <c r="AB1370" i="5"/>
  <c r="T1370" i="5"/>
  <c r="S1370" i="5"/>
  <c r="X1376" i="5"/>
  <c r="I1376" i="5"/>
  <c r="R1376" i="5"/>
  <c r="J1376" i="5"/>
  <c r="H1376" i="5"/>
  <c r="AB1377" i="5"/>
  <c r="H1411" i="5"/>
  <c r="X1411" i="5"/>
  <c r="R1411" i="5"/>
  <c r="I1411" i="5"/>
  <c r="F1411" i="5"/>
  <c r="AB1419" i="5"/>
  <c r="T1419" i="5"/>
  <c r="S1419" i="5"/>
  <c r="S1433" i="5"/>
  <c r="T1433" i="5"/>
  <c r="X1482" i="5"/>
  <c r="X1497" i="5"/>
  <c r="J1497" i="5"/>
  <c r="I1497" i="5"/>
  <c r="R1497" i="5"/>
  <c r="H1497" i="5"/>
  <c r="R1508" i="5"/>
  <c r="J1508" i="5"/>
  <c r="H1508" i="5"/>
  <c r="X1508" i="5"/>
  <c r="F1508" i="5"/>
  <c r="AB1531" i="5"/>
  <c r="T1531" i="5"/>
  <c r="S1531" i="5"/>
  <c r="X1540" i="5"/>
  <c r="S1141" i="5"/>
  <c r="AB1166" i="5"/>
  <c r="T1166" i="5"/>
  <c r="F1185" i="5"/>
  <c r="X1185" i="5"/>
  <c r="AB1185" i="5"/>
  <c r="AB1198" i="5"/>
  <c r="T1198" i="5"/>
  <c r="F1217" i="5"/>
  <c r="X1217" i="5"/>
  <c r="AB1217" i="5"/>
  <c r="AB1230" i="5"/>
  <c r="T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T1360" i="5"/>
  <c r="S1360" i="5"/>
  <c r="R1362" i="5"/>
  <c r="AB1369" i="5"/>
  <c r="I1370" i="5"/>
  <c r="H1370" i="5"/>
  <c r="X1370" i="5"/>
  <c r="R1370" i="5"/>
  <c r="AB1378" i="5"/>
  <c r="T1378" i="5"/>
  <c r="R1379" i="5"/>
  <c r="J1379" i="5"/>
  <c r="X1379" i="5"/>
  <c r="T1388" i="5"/>
  <c r="S1388" i="5"/>
  <c r="F1392" i="5"/>
  <c r="I1394" i="5"/>
  <c r="H1394" i="5"/>
  <c r="X1394" i="5"/>
  <c r="F1394" i="5"/>
  <c r="S1425" i="5"/>
  <c r="T1425" i="5"/>
  <c r="AB1440" i="5"/>
  <c r="T1440" i="5"/>
  <c r="S1440" i="5"/>
  <c r="J1441" i="5"/>
  <c r="I1441" i="5"/>
  <c r="X1441" i="5"/>
  <c r="R1441" i="5"/>
  <c r="H1441" i="5"/>
  <c r="AB1451" i="5"/>
  <c r="T1451" i="5"/>
  <c r="S1451" i="5"/>
  <c r="J1452" i="5"/>
  <c r="H1452" i="5"/>
  <c r="R1452" i="5"/>
  <c r="X1452" i="5"/>
  <c r="F1452" i="5"/>
  <c r="R1480" i="5"/>
  <c r="J1480" i="5"/>
  <c r="H1480" i="5"/>
  <c r="I1480" i="5"/>
  <c r="F1480" i="5"/>
  <c r="X1480" i="5"/>
  <c r="R1492" i="5"/>
  <c r="J1492" i="5"/>
  <c r="H1492" i="5"/>
  <c r="X1492" i="5"/>
  <c r="I1492" i="5"/>
  <c r="F1492" i="5"/>
  <c r="AB1499" i="5"/>
  <c r="T1499" i="5"/>
  <c r="S1499" i="5"/>
  <c r="AB1503" i="5"/>
  <c r="T1503" i="5"/>
  <c r="S1503" i="5"/>
  <c r="T1505" i="5"/>
  <c r="S1505" i="5"/>
  <c r="AB1505" i="5"/>
  <c r="F1514" i="5"/>
  <c r="R1514" i="5"/>
  <c r="I1514" i="5"/>
  <c r="H1514" i="5"/>
  <c r="F1517" i="5"/>
  <c r="X1529" i="5"/>
  <c r="J1529" i="5"/>
  <c r="I1529" i="5"/>
  <c r="R1529" i="5"/>
  <c r="H1529" i="5"/>
  <c r="F1529" i="5"/>
  <c r="AB1633" i="5"/>
  <c r="T1633" i="5"/>
  <c r="S1633" i="5"/>
  <c r="AB1394" i="5"/>
  <c r="T1394" i="5"/>
  <c r="AB1411" i="5"/>
  <c r="T1411" i="5"/>
  <c r="S1411" i="5"/>
  <c r="S1457" i="5"/>
  <c r="AB1457" i="5"/>
  <c r="F1462" i="5"/>
  <c r="R1462" i="5"/>
  <c r="H1462" i="5"/>
  <c r="AB1471" i="5"/>
  <c r="T1471" i="5"/>
  <c r="S1471" i="5"/>
  <c r="F1474" i="5"/>
  <c r="R1474" i="5"/>
  <c r="J1474" i="5"/>
  <c r="X1474" i="5"/>
  <c r="T1509" i="5"/>
  <c r="S1509" i="5"/>
  <c r="AB1509" i="5"/>
  <c r="T1521" i="5"/>
  <c r="S1521" i="5"/>
  <c r="X1548" i="5"/>
  <c r="J1548" i="5"/>
  <c r="I1548" i="5"/>
  <c r="H1548" i="5"/>
  <c r="F1548" i="5"/>
  <c r="R1548" i="5"/>
  <c r="J1755" i="5"/>
  <c r="I1755" i="5"/>
  <c r="H1755" i="5"/>
  <c r="X1755" i="5"/>
  <c r="R1755" i="5"/>
  <c r="F1755" i="5"/>
  <c r="T1352" i="5"/>
  <c r="S1352" i="5"/>
  <c r="T1368" i="5"/>
  <c r="S1368" i="5"/>
  <c r="T1384" i="5"/>
  <c r="S1384" i="5"/>
  <c r="AB1414" i="5"/>
  <c r="AB1423" i="5"/>
  <c r="T1423" i="5"/>
  <c r="S1423" i="5"/>
  <c r="AB1431" i="5"/>
  <c r="T1431" i="5"/>
  <c r="S1431" i="5"/>
  <c r="AB1439" i="5"/>
  <c r="T1439" i="5"/>
  <c r="S1439" i="5"/>
  <c r="F1442" i="5"/>
  <c r="R1442" i="5"/>
  <c r="J1442" i="5"/>
  <c r="X1442" i="5"/>
  <c r="AB1452" i="5"/>
  <c r="S1452" i="5"/>
  <c r="S1461" i="5"/>
  <c r="T1461" i="5"/>
  <c r="AB1461" i="5"/>
  <c r="X1462" i="5"/>
  <c r="S1473" i="5"/>
  <c r="AB1473" i="5"/>
  <c r="H1474" i="5"/>
  <c r="F1478" i="5"/>
  <c r="R1478" i="5"/>
  <c r="H1478" i="5"/>
  <c r="F1481" i="5"/>
  <c r="X1485" i="5"/>
  <c r="J1485" i="5"/>
  <c r="I1485" i="5"/>
  <c r="H1485" i="5"/>
  <c r="AB1487" i="5"/>
  <c r="T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T1358" i="5"/>
  <c r="AB1363" i="5"/>
  <c r="X1364" i="5"/>
  <c r="I1364" i="5"/>
  <c r="AB1374" i="5"/>
  <c r="T1374" i="5"/>
  <c r="AB1379" i="5"/>
  <c r="AB1390" i="5"/>
  <c r="T1390" i="5"/>
  <c r="AB1395" i="5"/>
  <c r="X1396" i="5"/>
  <c r="I1396" i="5"/>
  <c r="I1401" i="5"/>
  <c r="J1401" i="5"/>
  <c r="H1401" i="5"/>
  <c r="X1401" i="5"/>
  <c r="AB1405" i="5"/>
  <c r="AB1407" i="5"/>
  <c r="T1407" i="5"/>
  <c r="S1407" i="5"/>
  <c r="AB1421" i="5"/>
  <c r="AB1429" i="5"/>
  <c r="AB1437" i="5"/>
  <c r="S1441" i="5"/>
  <c r="AB1441" i="5"/>
  <c r="F1446" i="5"/>
  <c r="R1446" i="5"/>
  <c r="H1446" i="5"/>
  <c r="I1462" i="5"/>
  <c r="AB1468" i="5"/>
  <c r="S1468" i="5"/>
  <c r="I1474" i="5"/>
  <c r="S1477" i="5"/>
  <c r="AB1477" i="5"/>
  <c r="T1477" i="5"/>
  <c r="T1489" i="5"/>
  <c r="S1489" i="5"/>
  <c r="I1511" i="5"/>
  <c r="H1511" i="5"/>
  <c r="F1511" i="5"/>
  <c r="X1511" i="5"/>
  <c r="R1511" i="5"/>
  <c r="J1511" i="5"/>
  <c r="AB1515" i="5"/>
  <c r="T1515" i="5"/>
  <c r="R1524" i="5"/>
  <c r="J1524" i="5"/>
  <c r="H1524" i="5"/>
  <c r="X1524" i="5"/>
  <c r="X1533" i="5"/>
  <c r="J1533" i="5"/>
  <c r="I1533" i="5"/>
  <c r="H1533" i="5"/>
  <c r="AB1535" i="5"/>
  <c r="T1535" i="5"/>
  <c r="T1552" i="5"/>
  <c r="S1552" i="5"/>
  <c r="AB1705" i="5"/>
  <c r="T1705" i="5"/>
  <c r="S1705" i="5"/>
  <c r="R1829" i="5"/>
  <c r="I1829" i="5"/>
  <c r="J1829" i="5"/>
  <c r="H1829" i="5"/>
  <c r="F1829" i="5"/>
  <c r="X1829" i="5"/>
  <c r="T1348" i="5"/>
  <c r="S1348" i="5"/>
  <c r="T1364" i="5"/>
  <c r="S1364" i="5"/>
  <c r="T1380" i="5"/>
  <c r="S1380" i="5"/>
  <c r="T1396" i="5"/>
  <c r="S1396" i="5"/>
  <c r="AB1403" i="5"/>
  <c r="T1403" i="5"/>
  <c r="S1403" i="5"/>
  <c r="S1445" i="5"/>
  <c r="AB1445" i="5"/>
  <c r="T1445" i="5"/>
  <c r="AB1456" i="5"/>
  <c r="T1456" i="5"/>
  <c r="S1456" i="5"/>
  <c r="J1462" i="5"/>
  <c r="X1481" i="5"/>
  <c r="J1481" i="5"/>
  <c r="I1481" i="5"/>
  <c r="R1481" i="5"/>
  <c r="H1481" i="5"/>
  <c r="F1486" i="5"/>
  <c r="R1486" i="5"/>
  <c r="H1486" i="5"/>
  <c r="X1486" i="5"/>
  <c r="AB1520" i="5"/>
  <c r="J1525" i="5"/>
  <c r="T1525" i="5"/>
  <c r="S1525"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0" i="5"/>
  <c r="R1430" i="5"/>
  <c r="F1438" i="5"/>
  <c r="R1438" i="5"/>
  <c r="AB1447" i="5"/>
  <c r="T1447" i="5"/>
  <c r="J1448" i="5"/>
  <c r="H1448" i="5"/>
  <c r="H1451" i="5"/>
  <c r="F1451" i="5"/>
  <c r="X1451" i="5"/>
  <c r="J1453" i="5"/>
  <c r="I1453" i="5"/>
  <c r="AB1479" i="5"/>
  <c r="T1479" i="5"/>
  <c r="T1481" i="5"/>
  <c r="S1481" i="5"/>
  <c r="AB1481" i="5"/>
  <c r="X1489" i="5"/>
  <c r="J1489" i="5"/>
  <c r="I1489" i="5"/>
  <c r="I1503" i="5"/>
  <c r="H1503" i="5"/>
  <c r="F1503" i="5"/>
  <c r="X1503" i="5"/>
  <c r="F1506" i="5"/>
  <c r="R1506" i="5"/>
  <c r="AB1507" i="5"/>
  <c r="T1507" i="5"/>
  <c r="T1513" i="5"/>
  <c r="S1513" i="5"/>
  <c r="AB1513" i="5"/>
  <c r="X1521" i="5"/>
  <c r="J1521" i="5"/>
  <c r="I1521" i="5"/>
  <c r="AB1625" i="5"/>
  <c r="T1625" i="5"/>
  <c r="S1625" i="5"/>
  <c r="AB1697" i="5"/>
  <c r="T1697" i="5"/>
  <c r="S1697" i="5"/>
  <c r="T2469" i="5"/>
  <c r="AB2469" i="5"/>
  <c r="S2469" i="5"/>
  <c r="J1405" i="5"/>
  <c r="J1413" i="5"/>
  <c r="J1421" i="5"/>
  <c r="X1422" i="5"/>
  <c r="AB1422" i="5"/>
  <c r="J1429" i="5"/>
  <c r="X1430" i="5"/>
  <c r="AB1430" i="5"/>
  <c r="X1438" i="5"/>
  <c r="AB1438" i="5"/>
  <c r="AB1443" i="5"/>
  <c r="T1443" i="5"/>
  <c r="AB1444" i="5"/>
  <c r="H1447" i="5"/>
  <c r="F1447" i="5"/>
  <c r="X1447" i="5"/>
  <c r="J1449" i="5"/>
  <c r="I1449" i="5"/>
  <c r="F1466" i="5"/>
  <c r="R1466" i="5"/>
  <c r="AB1475" i="5"/>
  <c r="T1475" i="5"/>
  <c r="AB1476" i="5"/>
  <c r="H1479" i="5"/>
  <c r="F1479" i="5"/>
  <c r="X1479" i="5"/>
  <c r="AB1484" i="5"/>
  <c r="T1485" i="5"/>
  <c r="S1485" i="5"/>
  <c r="AB1485" i="5"/>
  <c r="X1506" i="5"/>
  <c r="F1510" i="5"/>
  <c r="R1510" i="5"/>
  <c r="AB1511" i="5"/>
  <c r="T1511" i="5"/>
  <c r="AB1516" i="5"/>
  <c r="T1517" i="5"/>
  <c r="S1517" i="5"/>
  <c r="AB1517" i="5"/>
  <c r="X1537" i="5"/>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T1665" i="5"/>
  <c r="S1665" i="5"/>
  <c r="AB1673" i="5"/>
  <c r="T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T1463" i="5"/>
  <c r="J1464" i="5"/>
  <c r="H1464" i="5"/>
  <c r="H1467" i="5"/>
  <c r="F1467" i="5"/>
  <c r="X1467" i="5"/>
  <c r="J1469" i="5"/>
  <c r="I1469" i="5"/>
  <c r="I1487" i="5"/>
  <c r="H1487" i="5"/>
  <c r="F1487" i="5"/>
  <c r="X1487" i="5"/>
  <c r="F1489" i="5"/>
  <c r="F1490" i="5"/>
  <c r="R1490" i="5"/>
  <c r="AB1491" i="5"/>
  <c r="T1491" i="5"/>
  <c r="T1497" i="5"/>
  <c r="S1497" i="5"/>
  <c r="AB1497" i="5"/>
  <c r="X1505" i="5"/>
  <c r="J1505" i="5"/>
  <c r="I1505" i="5"/>
  <c r="J1506" i="5"/>
  <c r="I1519" i="5"/>
  <c r="H1519" i="5"/>
  <c r="F1519" i="5"/>
  <c r="X1519" i="5"/>
  <c r="F1521" i="5"/>
  <c r="F1522" i="5"/>
  <c r="R1522" i="5"/>
  <c r="AB1523" i="5"/>
  <c r="T1523"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T1459" i="5"/>
  <c r="AB1460" i="5"/>
  <c r="J1465" i="5"/>
  <c r="I1465" i="5"/>
  <c r="I1466" i="5"/>
  <c r="R1479" i="5"/>
  <c r="X1490" i="5"/>
  <c r="I1491" i="5"/>
  <c r="H1491" i="5"/>
  <c r="F1491" i="5"/>
  <c r="X1491" i="5"/>
  <c r="F1494" i="5"/>
  <c r="R1494" i="5"/>
  <c r="AB1495" i="5"/>
  <c r="T1495" i="5"/>
  <c r="AB1500" i="5"/>
  <c r="T1501" i="5"/>
  <c r="S1501" i="5"/>
  <c r="AB1501" i="5"/>
  <c r="S1507" i="5"/>
  <c r="J1510" i="5"/>
  <c r="X1522" i="5"/>
  <c r="I1523" i="5"/>
  <c r="H1523" i="5"/>
  <c r="F1523" i="5"/>
  <c r="X1523" i="5"/>
  <c r="F1526" i="5"/>
  <c r="R1526" i="5"/>
  <c r="AB1527" i="5"/>
  <c r="T1527" i="5"/>
  <c r="AB1532" i="5"/>
  <c r="T1533" i="5"/>
  <c r="S1533" i="5"/>
  <c r="AB1533" i="5"/>
  <c r="F1537" i="5"/>
  <c r="F1538" i="5"/>
  <c r="X1538" i="5"/>
  <c r="R1538" i="5"/>
  <c r="S1543" i="5"/>
  <c r="AB1618" i="5"/>
  <c r="AB1622" i="5"/>
  <c r="AB1637" i="5"/>
  <c r="T1637" i="5"/>
  <c r="S1637" i="5"/>
  <c r="AB1654" i="5"/>
  <c r="AB1669" i="5"/>
  <c r="T1669" i="5"/>
  <c r="S1669" i="5"/>
  <c r="X1675" i="5"/>
  <c r="R1675" i="5"/>
  <c r="J1675" i="5"/>
  <c r="I1675" i="5"/>
  <c r="H1675" i="5"/>
  <c r="AB1686" i="5"/>
  <c r="AB1701" i="5"/>
  <c r="T1701" i="5"/>
  <c r="S1701" i="5"/>
  <c r="AB1718" i="5"/>
  <c r="R1740" i="5"/>
  <c r="J1740" i="5"/>
  <c r="I1740" i="5"/>
  <c r="H1740" i="5"/>
  <c r="F1740" i="5"/>
  <c r="J1767" i="5"/>
  <c r="I1767" i="5"/>
  <c r="H1767" i="5"/>
  <c r="X1767" i="5"/>
  <c r="F1767" i="5"/>
  <c r="R1772" i="5"/>
  <c r="J1772" i="5"/>
  <c r="I1772" i="5"/>
  <c r="H1772" i="5"/>
  <c r="F1772" i="5"/>
  <c r="X1772" i="5"/>
  <c r="AB1824" i="5"/>
  <c r="AB1831" i="5"/>
  <c r="AB1868" i="5"/>
  <c r="T1868" i="5"/>
  <c r="S1868" i="5"/>
  <c r="AB1544" i="5"/>
  <c r="R1545" i="5"/>
  <c r="T1549" i="5"/>
  <c r="S1550" i="5"/>
  <c r="F1556" i="5"/>
  <c r="F1560" i="5"/>
  <c r="F1564" i="5"/>
  <c r="F1568" i="5"/>
  <c r="F1572" i="5"/>
  <c r="F1580" i="5"/>
  <c r="F1584" i="5"/>
  <c r="F1588" i="5"/>
  <c r="F1592" i="5"/>
  <c r="F1596" i="5"/>
  <c r="F1600" i="5"/>
  <c r="F1604" i="5"/>
  <c r="F1612" i="5"/>
  <c r="F1616" i="5"/>
  <c r="F1620" i="5"/>
  <c r="S1626" i="5"/>
  <c r="AB1630" i="5"/>
  <c r="F1635" i="5"/>
  <c r="AB1645" i="5"/>
  <c r="T1645" i="5"/>
  <c r="S1645" i="5"/>
  <c r="J1651" i="5"/>
  <c r="AB1662" i="5"/>
  <c r="AB1677" i="5"/>
  <c r="T1677" i="5"/>
  <c r="S1677" i="5"/>
  <c r="AB1694" i="5"/>
  <c r="AB1709" i="5"/>
  <c r="T1709" i="5"/>
  <c r="S1709" i="5"/>
  <c r="AB1726" i="5"/>
  <c r="T1545" i="5"/>
  <c r="AB1549" i="5"/>
  <c r="T1550" i="5"/>
  <c r="H1552" i="5"/>
  <c r="R1627" i="5"/>
  <c r="J1627" i="5"/>
  <c r="I1627" i="5"/>
  <c r="H1627" i="5"/>
  <c r="AB1649" i="5"/>
  <c r="T1649" i="5"/>
  <c r="S1649" i="5"/>
  <c r="X1655" i="5"/>
  <c r="R1655" i="5"/>
  <c r="J1655" i="5"/>
  <c r="I1655" i="5"/>
  <c r="H1655" i="5"/>
  <c r="AB1681" i="5"/>
  <c r="T1681" i="5"/>
  <c r="S1681" i="5"/>
  <c r="F1703" i="5"/>
  <c r="AB1713" i="5"/>
  <c r="T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T1653" i="5"/>
  <c r="S1653" i="5"/>
  <c r="F1675" i="5"/>
  <c r="AB1685" i="5"/>
  <c r="T1685" i="5"/>
  <c r="S1685" i="5"/>
  <c r="X1691" i="5"/>
  <c r="R1691" i="5"/>
  <c r="J1691" i="5"/>
  <c r="I1691" i="5"/>
  <c r="H1691" i="5"/>
  <c r="AB1717" i="5"/>
  <c r="T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T1657" i="5"/>
  <c r="S1657" i="5"/>
  <c r="X1663" i="5"/>
  <c r="AB1674" i="5"/>
  <c r="AB1689" i="5"/>
  <c r="T1689" i="5"/>
  <c r="S1689" i="5"/>
  <c r="AB1706" i="5"/>
  <c r="AB1721" i="5"/>
  <c r="T1721" i="5"/>
  <c r="S1721" i="5"/>
  <c r="X1727" i="5"/>
  <c r="R1727" i="5"/>
  <c r="J1727" i="5"/>
  <c r="I1727" i="5"/>
  <c r="H1727" i="5"/>
  <c r="X1740" i="5"/>
  <c r="T1743" i="5"/>
  <c r="S1743" i="5"/>
  <c r="AB1743" i="5"/>
  <c r="H1748" i="5"/>
  <c r="AB1909" i="5"/>
  <c r="T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T1618" i="5"/>
  <c r="X1620" i="5"/>
  <c r="R1620" i="5"/>
  <c r="J1620" i="5"/>
  <c r="T1622" i="5"/>
  <c r="AB1626" i="5"/>
  <c r="AB1629" i="5"/>
  <c r="T1629" i="5"/>
  <c r="S1629" i="5"/>
  <c r="X1635" i="5"/>
  <c r="R1635" i="5"/>
  <c r="J1635" i="5"/>
  <c r="I1635" i="5"/>
  <c r="H1635" i="5"/>
  <c r="AB1646" i="5"/>
  <c r="AB1661" i="5"/>
  <c r="T1661" i="5"/>
  <c r="S1661" i="5"/>
  <c r="AB1678" i="5"/>
  <c r="AB1693" i="5"/>
  <c r="T1693" i="5"/>
  <c r="S1693" i="5"/>
  <c r="AB1725" i="5"/>
  <c r="T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T1729" i="5"/>
  <c r="S1729" i="5"/>
  <c r="S1872" i="5"/>
  <c r="AB1872" i="5"/>
  <c r="T1872" i="5"/>
  <c r="AB1877" i="5"/>
  <c r="T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T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T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T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T1901" i="5"/>
  <c r="S1901" i="5"/>
  <c r="T1952"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T1885" i="5"/>
  <c r="S1885" i="5"/>
  <c r="S1737" i="5"/>
  <c r="S1745" i="5"/>
  <c r="F1751" i="5"/>
  <c r="H1757" i="5"/>
  <c r="AB1762" i="5"/>
  <c r="AB1767" i="5"/>
  <c r="T1767" i="5"/>
  <c r="T1819"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X1817" i="5"/>
  <c r="T1843" i="5"/>
  <c r="S1843" i="5"/>
  <c r="AB1843" i="5"/>
  <c r="T1847" i="5"/>
  <c r="S1847" i="5"/>
  <c r="AB1847" i="5"/>
  <c r="T1851" i="5"/>
  <c r="S1851" i="5"/>
  <c r="AB1851" i="5"/>
  <c r="R1910" i="5"/>
  <c r="J1910" i="5"/>
  <c r="H1910" i="5"/>
  <c r="I1910" i="5"/>
  <c r="F1910" i="5"/>
  <c r="X1910" i="5"/>
  <c r="R1942" i="5"/>
  <c r="J1942" i="5"/>
  <c r="I1942" i="5"/>
  <c r="H1942" i="5"/>
  <c r="F1942" i="5"/>
  <c r="X1942" i="5"/>
  <c r="S1733" i="5"/>
  <c r="S1735" i="5"/>
  <c r="AB1754" i="5"/>
  <c r="AB1759" i="5"/>
  <c r="T1759" i="5"/>
  <c r="J1763" i="5"/>
  <c r="I1763" i="5"/>
  <c r="H1763" i="5"/>
  <c r="X1763" i="5"/>
  <c r="AB1771" i="5"/>
  <c r="T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T1844" i="5"/>
  <c r="AB1848" i="5"/>
  <c r="S1848" i="5"/>
  <c r="T1848" i="5"/>
  <c r="AB1893" i="5"/>
  <c r="T1893" i="5"/>
  <c r="S1893" i="5"/>
  <c r="S1811" i="5"/>
  <c r="S1815" i="5"/>
  <c r="J1823" i="5"/>
  <c r="R1835" i="5"/>
  <c r="X1862" i="5"/>
  <c r="R1862" i="5"/>
  <c r="J1862" i="5"/>
  <c r="I1862" i="5"/>
  <c r="H1862" i="5"/>
  <c r="AB1864" i="5"/>
  <c r="T1864" i="5"/>
  <c r="S1864" i="5"/>
  <c r="R1906" i="5"/>
  <c r="H1906" i="5"/>
  <c r="J1906" i="5"/>
  <c r="I1906" i="5"/>
  <c r="F1906" i="5"/>
  <c r="X1906" i="5"/>
  <c r="R1922" i="5"/>
  <c r="J1922" i="5"/>
  <c r="H1922" i="5"/>
  <c r="I1922" i="5"/>
  <c r="F1922" i="5"/>
  <c r="X1922" i="5"/>
  <c r="AB1956" i="5"/>
  <c r="T1956" i="5"/>
  <c r="S1956" i="5"/>
  <c r="X2006" i="5"/>
  <c r="R2006" i="5"/>
  <c r="J2006" i="5"/>
  <c r="I2006" i="5"/>
  <c r="H2006" i="5"/>
  <c r="F2006" i="5"/>
  <c r="T2137" i="5"/>
  <c r="S2137" i="5"/>
  <c r="AB2137" i="5"/>
  <c r="AB1827" i="5"/>
  <c r="T1839" i="5"/>
  <c r="S1839" i="5"/>
  <c r="AB1839" i="5"/>
  <c r="R1841" i="5"/>
  <c r="AB1856" i="5"/>
  <c r="T1856" i="5"/>
  <c r="S1856" i="5"/>
  <c r="AB1860" i="5"/>
  <c r="T1860" i="5"/>
  <c r="S1860" i="5"/>
  <c r="AB1921" i="5"/>
  <c r="T1921" i="5"/>
  <c r="S1921" i="5"/>
  <c r="AB1949" i="5"/>
  <c r="T1949" i="5"/>
  <c r="S1949" i="5"/>
  <c r="AB2008" i="5"/>
  <c r="T2008" i="5"/>
  <c r="S2008" i="5"/>
  <c r="R2103" i="5"/>
  <c r="J2103" i="5"/>
  <c r="I2103" i="5"/>
  <c r="H2103" i="5"/>
  <c r="F2103" i="5"/>
  <c r="X2103" i="5"/>
  <c r="F2137" i="5"/>
  <c r="X2137" i="5"/>
  <c r="R2137" i="5"/>
  <c r="J2137" i="5"/>
  <c r="I2137" i="5"/>
  <c r="H2137" i="5"/>
  <c r="T1762" i="5"/>
  <c r="T1766" i="5"/>
  <c r="T1770" i="5"/>
  <c r="T1774" i="5"/>
  <c r="S1808" i="5"/>
  <c r="AB1815" i="5"/>
  <c r="S1816" i="5"/>
  <c r="AB1820" i="5"/>
  <c r="S1823" i="5"/>
  <c r="T1828" i="5"/>
  <c r="T1835" i="5"/>
  <c r="S1835" i="5"/>
  <c r="AB1835" i="5"/>
  <c r="T1836" i="5"/>
  <c r="AB1840" i="5"/>
  <c r="X1943" i="5"/>
  <c r="R1943" i="5"/>
  <c r="J1943" i="5"/>
  <c r="I1943" i="5"/>
  <c r="H1943" i="5"/>
  <c r="F1943" i="5"/>
  <c r="X1994" i="5"/>
  <c r="R1994" i="5"/>
  <c r="J1994" i="5"/>
  <c r="I1994" i="5"/>
  <c r="H1994" i="5"/>
  <c r="F1994" i="5"/>
  <c r="AB2020" i="5"/>
  <c r="T2020" i="5"/>
  <c r="S2020" i="5"/>
  <c r="R2083" i="5"/>
  <c r="J2083" i="5"/>
  <c r="I2083" i="5"/>
  <c r="H2083" i="5"/>
  <c r="F2083" i="5"/>
  <c r="X2083" i="5"/>
  <c r="F1815" i="5"/>
  <c r="T1816" i="5"/>
  <c r="AB1825" i="5"/>
  <c r="X1835" i="5"/>
  <c r="X1842" i="5"/>
  <c r="R1842" i="5"/>
  <c r="J1842" i="5"/>
  <c r="X1846" i="5"/>
  <c r="R1846" i="5"/>
  <c r="J1846" i="5"/>
  <c r="H1846" i="5"/>
  <c r="X1850" i="5"/>
  <c r="R1850" i="5"/>
  <c r="J1850" i="5"/>
  <c r="H1850" i="5"/>
  <c r="AB1853" i="5"/>
  <c r="T1855" i="5"/>
  <c r="S1855" i="5"/>
  <c r="AB1917" i="5"/>
  <c r="T1917" i="5"/>
  <c r="S1917" i="5"/>
  <c r="X1974" i="5"/>
  <c r="R1974" i="5"/>
  <c r="J1974" i="5"/>
  <c r="I1974" i="5"/>
  <c r="H1974" i="5"/>
  <c r="F1974" i="5"/>
  <c r="AB2033" i="5"/>
  <c r="AB2082" i="5"/>
  <c r="T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T1929" i="5"/>
  <c r="S1929" i="5"/>
  <c r="AB1976" i="5"/>
  <c r="T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T1913" i="5"/>
  <c r="S1913" i="5"/>
  <c r="T1940" i="5"/>
  <c r="S1940" i="5"/>
  <c r="X1962" i="5"/>
  <c r="R1962" i="5"/>
  <c r="J1962" i="5"/>
  <c r="I1962" i="5"/>
  <c r="H1962" i="5"/>
  <c r="F1962" i="5"/>
  <c r="AB1988" i="5"/>
  <c r="T1988" i="5"/>
  <c r="S1988" i="5"/>
  <c r="X2038" i="5"/>
  <c r="R2038" i="5"/>
  <c r="J2038" i="5"/>
  <c r="I2038" i="5"/>
  <c r="H2038" i="5"/>
  <c r="F2038" i="5"/>
  <c r="X2096" i="5"/>
  <c r="R2096" i="5"/>
  <c r="J2096" i="5"/>
  <c r="H2096" i="5"/>
  <c r="F2096" i="5"/>
  <c r="F2165" i="5"/>
  <c r="X2165" i="5"/>
  <c r="R2165" i="5"/>
  <c r="J2165" i="5"/>
  <c r="I2165" i="5"/>
  <c r="H2165" i="5"/>
  <c r="S1875" i="5"/>
  <c r="I1877" i="5"/>
  <c r="F1877" i="5"/>
  <c r="X1877" i="5"/>
  <c r="T1880" i="5"/>
  <c r="S1883" i="5"/>
  <c r="I1885" i="5"/>
  <c r="F1885" i="5"/>
  <c r="X1885" i="5"/>
  <c r="T1888" i="5"/>
  <c r="S1891" i="5"/>
  <c r="I1893" i="5"/>
  <c r="F1893" i="5"/>
  <c r="X1893" i="5"/>
  <c r="T1896" i="5"/>
  <c r="S1899" i="5"/>
  <c r="I1901" i="5"/>
  <c r="F1901" i="5"/>
  <c r="X1901" i="5"/>
  <c r="T1904" i="5"/>
  <c r="X1907" i="5"/>
  <c r="J1907" i="5"/>
  <c r="X1911" i="5"/>
  <c r="J1911" i="5"/>
  <c r="X1915" i="5"/>
  <c r="J1915" i="5"/>
  <c r="X1919" i="5"/>
  <c r="J1919" i="5"/>
  <c r="T1932" i="5"/>
  <c r="S1932" i="5"/>
  <c r="R1934" i="5"/>
  <c r="J1934" i="5"/>
  <c r="I1934" i="5"/>
  <c r="H1934" i="5"/>
  <c r="AB1941" i="5"/>
  <c r="AB1964" i="5"/>
  <c r="T1964" i="5"/>
  <c r="S1964" i="5"/>
  <c r="AB1977" i="5"/>
  <c r="X1982" i="5"/>
  <c r="R1982" i="5"/>
  <c r="J1982" i="5"/>
  <c r="I1982" i="5"/>
  <c r="H1982" i="5"/>
  <c r="AB1996" i="5"/>
  <c r="T1996" i="5"/>
  <c r="S1996" i="5"/>
  <c r="AB2009" i="5"/>
  <c r="X2014" i="5"/>
  <c r="R2014" i="5"/>
  <c r="J2014" i="5"/>
  <c r="I2014" i="5"/>
  <c r="H2014" i="5"/>
  <c r="AB2028" i="5"/>
  <c r="T2028" i="5"/>
  <c r="S2028" i="5"/>
  <c r="AB2041" i="5"/>
  <c r="X2046" i="5"/>
  <c r="R2046" i="5"/>
  <c r="J2046" i="5"/>
  <c r="I2046" i="5"/>
  <c r="H2046" i="5"/>
  <c r="I2074" i="5"/>
  <c r="H2074" i="5"/>
  <c r="R2074" i="5"/>
  <c r="J2074" i="5"/>
  <c r="F2074" i="5"/>
  <c r="X1883" i="5"/>
  <c r="J1883" i="5"/>
  <c r="X1891" i="5"/>
  <c r="J1891" i="5"/>
  <c r="J1899" i="5"/>
  <c r="T1907" i="5"/>
  <c r="S1907" i="5"/>
  <c r="T1911" i="5"/>
  <c r="S1911" i="5"/>
  <c r="T1915" i="5"/>
  <c r="S1915" i="5"/>
  <c r="T1919" i="5"/>
  <c r="S1919" i="5"/>
  <c r="T1923" i="5"/>
  <c r="S1923" i="5"/>
  <c r="AB1923" i="5"/>
  <c r="T1944" i="5"/>
  <c r="S1944" i="5"/>
  <c r="X1947" i="5"/>
  <c r="R1947" i="5"/>
  <c r="J1947" i="5"/>
  <c r="X1970" i="5"/>
  <c r="R1970" i="5"/>
  <c r="J1970" i="5"/>
  <c r="I1970" i="5"/>
  <c r="H1970" i="5"/>
  <c r="AB1984" i="5"/>
  <c r="T1984" i="5"/>
  <c r="S1984" i="5"/>
  <c r="X2002" i="5"/>
  <c r="R2002" i="5"/>
  <c r="J2002" i="5"/>
  <c r="I2002" i="5"/>
  <c r="H2002" i="5"/>
  <c r="AB2016" i="5"/>
  <c r="T2016" i="5"/>
  <c r="S2016" i="5"/>
  <c r="J2034" i="5"/>
  <c r="T2048"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T1924" i="5"/>
  <c r="S1924" i="5"/>
  <c r="R1926" i="5"/>
  <c r="J1926" i="5"/>
  <c r="I1926" i="5"/>
  <c r="H1926" i="5"/>
  <c r="X1927" i="5"/>
  <c r="R1927" i="5"/>
  <c r="J1927" i="5"/>
  <c r="AB1944" i="5"/>
  <c r="X1958" i="5"/>
  <c r="AB1972" i="5"/>
  <c r="T1972" i="5"/>
  <c r="S1972" i="5"/>
  <c r="X1990" i="5"/>
  <c r="R1990" i="5"/>
  <c r="J1990" i="5"/>
  <c r="I1990" i="5"/>
  <c r="H1990" i="5"/>
  <c r="AB2004" i="5"/>
  <c r="T2004" i="5"/>
  <c r="S2004" i="5"/>
  <c r="X2022" i="5"/>
  <c r="R2022" i="5"/>
  <c r="J2022" i="5"/>
  <c r="I2022" i="5"/>
  <c r="H2022" i="5"/>
  <c r="AB2036" i="5"/>
  <c r="T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T1897" i="5"/>
  <c r="AB1899" i="5"/>
  <c r="H1901" i="5"/>
  <c r="F1904" i="5"/>
  <c r="T1905" i="5"/>
  <c r="F1907" i="5"/>
  <c r="T1908" i="5"/>
  <c r="F1911" i="5"/>
  <c r="T1912" i="5"/>
  <c r="F1915" i="5"/>
  <c r="T1916" i="5"/>
  <c r="F1919" i="5"/>
  <c r="T1920" i="5"/>
  <c r="AB1924" i="5"/>
  <c r="AB1926" i="5"/>
  <c r="X1934" i="5"/>
  <c r="T1936" i="5"/>
  <c r="S1936" i="5"/>
  <c r="R1938" i="5"/>
  <c r="J1938" i="5"/>
  <c r="I1938" i="5"/>
  <c r="H1938" i="5"/>
  <c r="AB1945" i="5"/>
  <c r="AB1960" i="5"/>
  <c r="T1960" i="5"/>
  <c r="S1960" i="5"/>
  <c r="AB1973" i="5"/>
  <c r="X1978" i="5"/>
  <c r="R1978" i="5"/>
  <c r="J1978" i="5"/>
  <c r="I1978" i="5"/>
  <c r="H1978" i="5"/>
  <c r="AB1992" i="5"/>
  <c r="T1992" i="5"/>
  <c r="S1992" i="5"/>
  <c r="AB2005" i="5"/>
  <c r="X2010" i="5"/>
  <c r="R2010" i="5"/>
  <c r="AB2024" i="5"/>
  <c r="T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T1876" i="5"/>
  <c r="J1877" i="5"/>
  <c r="H1880" i="5"/>
  <c r="I1881" i="5"/>
  <c r="F1881" i="5"/>
  <c r="T1884" i="5"/>
  <c r="J1885" i="5"/>
  <c r="H1888" i="5"/>
  <c r="I1889" i="5"/>
  <c r="F1889" i="5"/>
  <c r="T1892" i="5"/>
  <c r="J1893" i="5"/>
  <c r="H1896" i="5"/>
  <c r="I1897" i="5"/>
  <c r="F1897" i="5"/>
  <c r="T1900" i="5"/>
  <c r="J1901" i="5"/>
  <c r="H1904" i="5"/>
  <c r="I1905" i="5"/>
  <c r="F1905" i="5"/>
  <c r="F1934" i="5"/>
  <c r="T1948" i="5"/>
  <c r="S1948" i="5"/>
  <c r="H1966" i="5"/>
  <c r="AB1980" i="5"/>
  <c r="T1980" i="5"/>
  <c r="S1980" i="5"/>
  <c r="F1982" i="5"/>
  <c r="X1998" i="5"/>
  <c r="R1998" i="5"/>
  <c r="J1998" i="5"/>
  <c r="I1998" i="5"/>
  <c r="H1998" i="5"/>
  <c r="AB2012" i="5"/>
  <c r="T2012" i="5"/>
  <c r="S2012" i="5"/>
  <c r="F2014" i="5"/>
  <c r="X2030" i="5"/>
  <c r="R2030" i="5"/>
  <c r="J2030" i="5"/>
  <c r="I2030" i="5"/>
  <c r="H2030" i="5"/>
  <c r="AB2044" i="5"/>
  <c r="T2044" i="5"/>
  <c r="S2044" i="5"/>
  <c r="F2046" i="5"/>
  <c r="R2055" i="5"/>
  <c r="J2055" i="5"/>
  <c r="I2055" i="5"/>
  <c r="H2055" i="5"/>
  <c r="R2063" i="5"/>
  <c r="J2063" i="5"/>
  <c r="I2063" i="5"/>
  <c r="H2063" i="5"/>
  <c r="AB2114" i="5"/>
  <c r="T2114" i="5"/>
  <c r="S2114" i="5"/>
  <c r="AB2117" i="5"/>
  <c r="T2117" i="5"/>
  <c r="S2117" i="5"/>
  <c r="AB2174" i="5"/>
  <c r="T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T1928" i="5"/>
  <c r="S1928" i="5"/>
  <c r="X1931" i="5"/>
  <c r="R1931" i="5"/>
  <c r="J1931" i="5"/>
  <c r="AB1937" i="5"/>
  <c r="S1941" i="5"/>
  <c r="F1947" i="5"/>
  <c r="AB1948" i="5"/>
  <c r="AB1950" i="5"/>
  <c r="AB1968" i="5"/>
  <c r="T1968" i="5"/>
  <c r="S1968" i="5"/>
  <c r="F1970" i="5"/>
  <c r="AB1981" i="5"/>
  <c r="X1986" i="5"/>
  <c r="R1986" i="5"/>
  <c r="J1986" i="5"/>
  <c r="I1986" i="5"/>
  <c r="H1986" i="5"/>
  <c r="AB2000" i="5"/>
  <c r="T2000" i="5"/>
  <c r="S2000" i="5"/>
  <c r="F2002" i="5"/>
  <c r="AB2013" i="5"/>
  <c r="X2018" i="5"/>
  <c r="R2018" i="5"/>
  <c r="J2018" i="5"/>
  <c r="I2018" i="5"/>
  <c r="H2018" i="5"/>
  <c r="AB2032" i="5"/>
  <c r="T2032" i="5"/>
  <c r="S2032" i="5"/>
  <c r="F2034" i="5"/>
  <c r="AB2045" i="5"/>
  <c r="S2053" i="5"/>
  <c r="X2055" i="5"/>
  <c r="S2061" i="5"/>
  <c r="X2063" i="5"/>
  <c r="R2071" i="5"/>
  <c r="J2071" i="5"/>
  <c r="I2071" i="5"/>
  <c r="H2071" i="5"/>
  <c r="T2081" i="5"/>
  <c r="AB2081" i="5"/>
  <c r="S2081" i="5"/>
  <c r="X2092" i="5"/>
  <c r="R2092" i="5"/>
  <c r="J2092" i="5"/>
  <c r="H2092" i="5"/>
  <c r="F2092" i="5"/>
  <c r="X2108" i="5"/>
  <c r="R2108" i="5"/>
  <c r="J2108" i="5"/>
  <c r="H2108" i="5"/>
  <c r="F2108" i="5"/>
  <c r="T2141"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T2056" i="5"/>
  <c r="S2056" i="5"/>
  <c r="H2060" i="5"/>
  <c r="S2062" i="5"/>
  <c r="T2064" i="5"/>
  <c r="S2064" i="5"/>
  <c r="S2070" i="5"/>
  <c r="T2072" i="5"/>
  <c r="S2072" i="5"/>
  <c r="AB2078" i="5"/>
  <c r="J2086" i="5"/>
  <c r="R2120" i="5"/>
  <c r="J2120" i="5"/>
  <c r="I2120" i="5"/>
  <c r="H2120" i="5"/>
  <c r="F2120" i="5"/>
  <c r="X2120" i="5"/>
  <c r="R2151" i="5"/>
  <c r="J2151" i="5"/>
  <c r="I2151" i="5"/>
  <c r="H2151" i="5"/>
  <c r="F2151" i="5"/>
  <c r="X2151" i="5"/>
  <c r="AB2181" i="5"/>
  <c r="T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T2054" i="5"/>
  <c r="I2060" i="5"/>
  <c r="T2062" i="5"/>
  <c r="T2070" i="5"/>
  <c r="R2079" i="5"/>
  <c r="J2079" i="5"/>
  <c r="I2079" i="5"/>
  <c r="X2084" i="5"/>
  <c r="R2084" i="5"/>
  <c r="F2133" i="5"/>
  <c r="X2133" i="5"/>
  <c r="R2133" i="5"/>
  <c r="J2133" i="5"/>
  <c r="I2133" i="5"/>
  <c r="H2181" i="5"/>
  <c r="F2181" i="5"/>
  <c r="X2181" i="5"/>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T2089" i="5"/>
  <c r="S2089" i="5"/>
  <c r="T2093" i="5"/>
  <c r="S2093" i="5"/>
  <c r="T2097" i="5"/>
  <c r="S2097" i="5"/>
  <c r="T2101" i="5"/>
  <c r="S2101" i="5"/>
  <c r="T2105" i="5"/>
  <c r="S2105" i="5"/>
  <c r="T2109" i="5"/>
  <c r="S2109" i="5"/>
  <c r="AB2113" i="5"/>
  <c r="T2113" i="5"/>
  <c r="S2113" i="5"/>
  <c r="AB2142" i="5"/>
  <c r="T2142" i="5"/>
  <c r="S2142" i="5"/>
  <c r="T2290"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T2086" i="5"/>
  <c r="T2169" i="5"/>
  <c r="S2169" i="5"/>
  <c r="AB2169" i="5"/>
  <c r="R2187" i="5"/>
  <c r="J2187" i="5"/>
  <c r="I2187" i="5"/>
  <c r="H2187" i="5"/>
  <c r="F2187" i="5"/>
  <c r="X2187" i="5"/>
  <c r="T2190" i="5"/>
  <c r="AB2190" i="5"/>
  <c r="S2190" i="5"/>
  <c r="T2285" i="5"/>
  <c r="AB2285" i="5"/>
  <c r="S2285" i="5"/>
  <c r="AB2049" i="5"/>
  <c r="T2052" i="5"/>
  <c r="S2052" i="5"/>
  <c r="AB2057" i="5"/>
  <c r="T2060" i="5"/>
  <c r="S2060" i="5"/>
  <c r="AB2065" i="5"/>
  <c r="T2068" i="5"/>
  <c r="S2068" i="5"/>
  <c r="AB2073" i="5"/>
  <c r="T2076" i="5"/>
  <c r="S2076" i="5"/>
  <c r="I2086" i="5"/>
  <c r="H2086" i="5"/>
  <c r="AB2146" i="5"/>
  <c r="T2146" i="5"/>
  <c r="S2146" i="5"/>
  <c r="F2169" i="5"/>
  <c r="X2169" i="5"/>
  <c r="R2169" i="5"/>
  <c r="J2169" i="5"/>
  <c r="I2169" i="5"/>
  <c r="H2169" i="5"/>
  <c r="T2173" i="5"/>
  <c r="S2173" i="5"/>
  <c r="AB2173" i="5"/>
  <c r="S2216" i="5"/>
  <c r="AB2216" i="5"/>
  <c r="T2216" i="5"/>
  <c r="R2267" i="5"/>
  <c r="J2267" i="5"/>
  <c r="H2267" i="5"/>
  <c r="F2267" i="5"/>
  <c r="X2267" i="5"/>
  <c r="I2267" i="5"/>
  <c r="AB2050" i="5"/>
  <c r="T2050" i="5"/>
  <c r="AB2058" i="5"/>
  <c r="T2058" i="5"/>
  <c r="AB2066" i="5"/>
  <c r="T2066" i="5"/>
  <c r="AB2074" i="5"/>
  <c r="T2074" i="5"/>
  <c r="X2152" i="5"/>
  <c r="R2152" i="5"/>
  <c r="J2152" i="5"/>
  <c r="I2152" i="5"/>
  <c r="H2152" i="5"/>
  <c r="F2152" i="5"/>
  <c r="I2192" i="5"/>
  <c r="R2192" i="5"/>
  <c r="J2192" i="5"/>
  <c r="H2192" i="5"/>
  <c r="F2192" i="5"/>
  <c r="X2192" i="5"/>
  <c r="J2116" i="5"/>
  <c r="F2124" i="5"/>
  <c r="T2125" i="5"/>
  <c r="S2125" i="5"/>
  <c r="AB2125" i="5"/>
  <c r="R2127" i="5"/>
  <c r="J2127" i="5"/>
  <c r="I2127" i="5"/>
  <c r="H2127" i="5"/>
  <c r="J2129" i="5"/>
  <c r="F2141" i="5"/>
  <c r="X2141" i="5"/>
  <c r="F2144" i="5"/>
  <c r="T2145" i="5"/>
  <c r="S2145" i="5"/>
  <c r="J2156" i="5"/>
  <c r="J2161" i="5"/>
  <c r="F2173" i="5"/>
  <c r="X2173" i="5"/>
  <c r="AB2177" i="5"/>
  <c r="T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T2149" i="5"/>
  <c r="S2149" i="5"/>
  <c r="S2166" i="5"/>
  <c r="H2173" i="5"/>
  <c r="H2177" i="5"/>
  <c r="F2177" i="5"/>
  <c r="X2177" i="5"/>
  <c r="S2178" i="5"/>
  <c r="X2190" i="5"/>
  <c r="I2208" i="5"/>
  <c r="R2208" i="5"/>
  <c r="J2208" i="5"/>
  <c r="H2208" i="5"/>
  <c r="F2208" i="5"/>
  <c r="R2273" i="5"/>
  <c r="I2273" i="5"/>
  <c r="H2273" i="5"/>
  <c r="F2273" i="5"/>
  <c r="J2273" i="5"/>
  <c r="X2273" i="5"/>
  <c r="T2298" i="5"/>
  <c r="S2298" i="5"/>
  <c r="AB2298" i="5"/>
  <c r="S2080" i="5"/>
  <c r="S2084" i="5"/>
  <c r="S2088" i="5"/>
  <c r="S2092" i="5"/>
  <c r="S2096" i="5"/>
  <c r="S2100" i="5"/>
  <c r="S2104" i="5"/>
  <c r="S2108" i="5"/>
  <c r="S2112" i="5"/>
  <c r="S2116" i="5"/>
  <c r="T2121" i="5"/>
  <c r="S2121" i="5"/>
  <c r="AB2121" i="5"/>
  <c r="H2124" i="5"/>
  <c r="AB2131" i="5"/>
  <c r="S2138" i="5"/>
  <c r="I2141" i="5"/>
  <c r="H2144" i="5"/>
  <c r="H2145" i="5"/>
  <c r="F2149" i="5"/>
  <c r="X2149" i="5"/>
  <c r="T2153" i="5"/>
  <c r="S2153" i="5"/>
  <c r="AB2158" i="5"/>
  <c r="AB2163" i="5"/>
  <c r="J2164" i="5"/>
  <c r="S2170" i="5"/>
  <c r="I2173" i="5"/>
  <c r="I2177" i="5"/>
  <c r="AB2189" i="5"/>
  <c r="T2189" i="5"/>
  <c r="S2189" i="5"/>
  <c r="S2195" i="5"/>
  <c r="I2216" i="5"/>
  <c r="R2216" i="5"/>
  <c r="J2216" i="5"/>
  <c r="H2216" i="5"/>
  <c r="F2216" i="5"/>
  <c r="AB2226" i="5"/>
  <c r="T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T2157" i="5"/>
  <c r="S2157" i="5"/>
  <c r="AB2162" i="5"/>
  <c r="AB2167" i="5"/>
  <c r="X2168" i="5"/>
  <c r="R2168" i="5"/>
  <c r="J2168" i="5"/>
  <c r="J2173" i="5"/>
  <c r="J2177" i="5"/>
  <c r="AB2182" i="5"/>
  <c r="H2189" i="5"/>
  <c r="F2189" i="5"/>
  <c r="X2189" i="5"/>
  <c r="S2192" i="5"/>
  <c r="AB2192" i="5"/>
  <c r="T2195" i="5"/>
  <c r="S2203" i="5"/>
  <c r="AB2219" i="5"/>
  <c r="AB2241" i="5"/>
  <c r="AB2280" i="5"/>
  <c r="S2311" i="5"/>
  <c r="T2311" i="5"/>
  <c r="AB2311" i="5"/>
  <c r="T2129" i="5"/>
  <c r="S2129" i="5"/>
  <c r="AB2134" i="5"/>
  <c r="AB2139" i="5"/>
  <c r="X2140" i="5"/>
  <c r="R2140" i="5"/>
  <c r="J2140" i="5"/>
  <c r="F2157" i="5"/>
  <c r="X2157" i="5"/>
  <c r="T2161" i="5"/>
  <c r="S2161" i="5"/>
  <c r="AB2166" i="5"/>
  <c r="AB2171" i="5"/>
  <c r="R2172" i="5"/>
  <c r="AB2185" i="5"/>
  <c r="T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T2254" i="5"/>
  <c r="S2254" i="5"/>
  <c r="AB2258" i="5"/>
  <c r="T2258" i="5"/>
  <c r="S2258" i="5"/>
  <c r="AB2265" i="5"/>
  <c r="AB2269" i="5"/>
  <c r="AB2303" i="5"/>
  <c r="AB2119" i="5"/>
  <c r="R2124" i="5"/>
  <c r="J2124" i="5"/>
  <c r="F2129" i="5"/>
  <c r="X2129" i="5"/>
  <c r="T2133" i="5"/>
  <c r="S2133" i="5"/>
  <c r="AB2138" i="5"/>
  <c r="AB2143" i="5"/>
  <c r="X2144" i="5"/>
  <c r="R2144" i="5"/>
  <c r="J2144" i="5"/>
  <c r="F2161" i="5"/>
  <c r="X2161" i="5"/>
  <c r="T2165"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T2275" i="5"/>
  <c r="S2275" i="5"/>
  <c r="R2284" i="5"/>
  <c r="J2284" i="5"/>
  <c r="I2284" i="5"/>
  <c r="H2284" i="5"/>
  <c r="X2284" i="5"/>
  <c r="F2284" i="5"/>
  <c r="J2176" i="5"/>
  <c r="J2184" i="5"/>
  <c r="J2188" i="5"/>
  <c r="AB2198" i="5"/>
  <c r="T2198" i="5"/>
  <c r="X2198" i="5"/>
  <c r="AB2206" i="5"/>
  <c r="T2206" i="5"/>
  <c r="H2206" i="5"/>
  <c r="X2206" i="5"/>
  <c r="AB2214" i="5"/>
  <c r="T2214" i="5"/>
  <c r="AB2222" i="5"/>
  <c r="T2222" i="5"/>
  <c r="AB2227" i="5"/>
  <c r="AB2250" i="5"/>
  <c r="T2250" i="5"/>
  <c r="X2251" i="5"/>
  <c r="F2255" i="5"/>
  <c r="AB2261" i="5"/>
  <c r="T2302" i="5"/>
  <c r="AB2302" i="5"/>
  <c r="S2302" i="5"/>
  <c r="J2353" i="5"/>
  <c r="R2353" i="5"/>
  <c r="I2353" i="5"/>
  <c r="H2353" i="5"/>
  <c r="F2353" i="5"/>
  <c r="X2353" i="5"/>
  <c r="R2176" i="5"/>
  <c r="R2184" i="5"/>
  <c r="R2188" i="5"/>
  <c r="S2191" i="5"/>
  <c r="T2196" i="5"/>
  <c r="S2199" i="5"/>
  <c r="T2204" i="5"/>
  <c r="S2207" i="5"/>
  <c r="T2212" i="5"/>
  <c r="S2215" i="5"/>
  <c r="T2220" i="5"/>
  <c r="T2228" i="5"/>
  <c r="S2228" i="5"/>
  <c r="R2235" i="5"/>
  <c r="J2235" i="5"/>
  <c r="I2235" i="5"/>
  <c r="AB2246" i="5"/>
  <c r="T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T2230" i="5"/>
  <c r="AB2242" i="5"/>
  <c r="T2242" i="5"/>
  <c r="AB2253" i="5"/>
  <c r="R2259" i="5"/>
  <c r="J2259" i="5"/>
  <c r="I2259" i="5"/>
  <c r="AB2268" i="5"/>
  <c r="AB2284" i="5"/>
  <c r="X2294" i="5"/>
  <c r="R2294" i="5"/>
  <c r="J2294" i="5"/>
  <c r="I2294" i="5"/>
  <c r="H2294" i="5"/>
  <c r="X2298" i="5"/>
  <c r="F2298" i="5"/>
  <c r="R2298" i="5"/>
  <c r="J2298" i="5"/>
  <c r="I2298" i="5"/>
  <c r="R2306" i="5"/>
  <c r="T2224" i="5"/>
  <c r="S2224" i="5"/>
  <c r="X2235" i="5"/>
  <c r="AB2238" i="5"/>
  <c r="T2238" i="5"/>
  <c r="AB2249" i="5"/>
  <c r="R2255" i="5"/>
  <c r="J2255" i="5"/>
  <c r="I2255" i="5"/>
  <c r="X2285" i="5"/>
  <c r="R2285" i="5"/>
  <c r="H2285" i="5"/>
  <c r="F2285" i="5"/>
  <c r="J2316" i="5"/>
  <c r="AB2343" i="5"/>
  <c r="T2343" i="5"/>
  <c r="S2343" i="5"/>
  <c r="F2367" i="5"/>
  <c r="R2367" i="5"/>
  <c r="J2367" i="5"/>
  <c r="I2367" i="5"/>
  <c r="H2367" i="5"/>
  <c r="X2367" i="5"/>
  <c r="AB2383" i="5"/>
  <c r="T2383" i="5"/>
  <c r="S2383" i="5"/>
  <c r="AB2194" i="5"/>
  <c r="T2194" i="5"/>
  <c r="AB2202" i="5"/>
  <c r="T2202" i="5"/>
  <c r="AB2210" i="5"/>
  <c r="T2210" i="5"/>
  <c r="AB2218" i="5"/>
  <c r="T2218" i="5"/>
  <c r="AB2229" i="5"/>
  <c r="T2232" i="5"/>
  <c r="S2232" i="5"/>
  <c r="AB2234" i="5"/>
  <c r="T2234" i="5"/>
  <c r="AB2245" i="5"/>
  <c r="R2251" i="5"/>
  <c r="J2251" i="5"/>
  <c r="I2251" i="5"/>
  <c r="J2254" i="5"/>
  <c r="I2254" i="5"/>
  <c r="H2254" i="5"/>
  <c r="X2254" i="5"/>
  <c r="AB2266" i="5"/>
  <c r="T2266" i="5"/>
  <c r="I2279" i="5"/>
  <c r="F2279" i="5"/>
  <c r="R2279" i="5"/>
  <c r="J2279" i="5"/>
  <c r="T2310" i="5"/>
  <c r="AB2310" i="5"/>
  <c r="S2310" i="5"/>
  <c r="R2340" i="5"/>
  <c r="J2340" i="5"/>
  <c r="I2340" i="5"/>
  <c r="F2340" i="5"/>
  <c r="H2340" i="5"/>
  <c r="X2340" i="5"/>
  <c r="J2347" i="5"/>
  <c r="I2347" i="5"/>
  <c r="H2347" i="5"/>
  <c r="X2347" i="5"/>
  <c r="R2347" i="5"/>
  <c r="F2347" i="5"/>
  <c r="AB2262" i="5"/>
  <c r="T2262" i="5"/>
  <c r="R2276" i="5"/>
  <c r="X2276" i="5"/>
  <c r="J2276" i="5"/>
  <c r="H2276" i="5"/>
  <c r="I2287" i="5"/>
  <c r="R2287" i="5"/>
  <c r="J2287" i="5"/>
  <c r="H2287" i="5"/>
  <c r="X2287" i="5"/>
  <c r="S2303" i="5"/>
  <c r="T2303" i="5"/>
  <c r="I2319" i="5"/>
  <c r="H2319" i="5"/>
  <c r="F2319" i="5"/>
  <c r="R2319" i="5"/>
  <c r="J2319" i="5"/>
  <c r="X2319" i="5"/>
  <c r="I2228" i="5"/>
  <c r="I2232" i="5"/>
  <c r="I2236" i="5"/>
  <c r="J2272" i="5"/>
  <c r="T2277" i="5"/>
  <c r="AB2277" i="5"/>
  <c r="H2281" i="5"/>
  <c r="F2302" i="5"/>
  <c r="R2304" i="5"/>
  <c r="I2304" i="5"/>
  <c r="AB2314" i="5"/>
  <c r="AB2319" i="5"/>
  <c r="S2319" i="5"/>
  <c r="AB2327" i="5"/>
  <c r="AB2331" i="5"/>
  <c r="T2331" i="5"/>
  <c r="J2339" i="5"/>
  <c r="I2339" i="5"/>
  <c r="H2339" i="5"/>
  <c r="X2339" i="5"/>
  <c r="I2307" i="5"/>
  <c r="F2307" i="5"/>
  <c r="R2312" i="5"/>
  <c r="I2312" i="5"/>
  <c r="T2322" i="5"/>
  <c r="AB2322" i="5"/>
  <c r="AB2365" i="5"/>
  <c r="S2365" i="5"/>
  <c r="S2270" i="5"/>
  <c r="S2272" i="5"/>
  <c r="T2278" i="5"/>
  <c r="S2283" i="5"/>
  <c r="X2305" i="5"/>
  <c r="R2305" i="5"/>
  <c r="I2305" i="5"/>
  <c r="X2312" i="5"/>
  <c r="T2318" i="5"/>
  <c r="S2318" i="5"/>
  <c r="AB2347" i="5"/>
  <c r="T2347" i="5"/>
  <c r="F2359" i="5"/>
  <c r="R2359" i="5"/>
  <c r="J2359" i="5"/>
  <c r="I2359" i="5"/>
  <c r="H2359" i="5"/>
  <c r="X2359" i="5"/>
  <c r="J2373" i="5"/>
  <c r="H2373" i="5"/>
  <c r="R2373" i="5"/>
  <c r="I2373" i="5"/>
  <c r="X2373" i="5"/>
  <c r="F2373" i="5"/>
  <c r="AB2410" i="5"/>
  <c r="T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T2330" i="5"/>
  <c r="R2336" i="5"/>
  <c r="J2336" i="5"/>
  <c r="I2336" i="5"/>
  <c r="X2336" i="5"/>
  <c r="S2387" i="5"/>
  <c r="T2387" i="5"/>
  <c r="S2267" i="5"/>
  <c r="S2274" i="5"/>
  <c r="S2281" i="5"/>
  <c r="T2286" i="5"/>
  <c r="X2296" i="5"/>
  <c r="X2301" i="5"/>
  <c r="R2301" i="5"/>
  <c r="H2301" i="5"/>
  <c r="X2307" i="5"/>
  <c r="H2312" i="5"/>
  <c r="F2313" i="5"/>
  <c r="AB2339" i="5"/>
  <c r="T2339" i="5"/>
  <c r="S2339" i="5"/>
  <c r="AB2342" i="5"/>
  <c r="T2365" i="5"/>
  <c r="AB2382" i="5"/>
  <c r="S2382" i="5"/>
  <c r="T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T2335" i="5"/>
  <c r="AB2346" i="5"/>
  <c r="AB2352" i="5"/>
  <c r="T2352" i="5"/>
  <c r="S2358" i="5"/>
  <c r="AB2358" i="5"/>
  <c r="S2363" i="5"/>
  <c r="AB2363" i="5"/>
  <c r="S2374" i="5"/>
  <c r="AB2374" i="5"/>
  <c r="T2381" i="5"/>
  <c r="AB2381" i="5"/>
  <c r="S2381" i="5"/>
  <c r="F2436" i="5"/>
  <c r="J2436" i="5"/>
  <c r="I2436" i="5"/>
  <c r="H2436" i="5"/>
  <c r="X2436" i="5"/>
  <c r="R2436" i="5"/>
  <c r="AB2326" i="5"/>
  <c r="T2326" i="5"/>
  <c r="AB2334" i="5"/>
  <c r="R2344" i="5"/>
  <c r="J2344" i="5"/>
  <c r="I2344" i="5"/>
  <c r="AB2351" i="5"/>
  <c r="AB2357" i="5"/>
  <c r="S2357" i="5"/>
  <c r="J2365" i="5"/>
  <c r="H2365" i="5"/>
  <c r="R2365" i="5"/>
  <c r="I2365" i="5"/>
  <c r="X2365" i="5"/>
  <c r="AB2373" i="5"/>
  <c r="S2373" i="5"/>
  <c r="X2378" i="5"/>
  <c r="T2393" i="5"/>
  <c r="AB2393" i="5"/>
  <c r="S2393" i="5"/>
  <c r="R2399" i="5"/>
  <c r="J2399" i="5"/>
  <c r="I2399" i="5"/>
  <c r="H2399" i="5"/>
  <c r="F2399" i="5"/>
  <c r="X2399" i="5"/>
  <c r="AB2427" i="5"/>
  <c r="S2366" i="5"/>
  <c r="AB2366" i="5"/>
  <c r="S2371" i="5"/>
  <c r="AB2371" i="5"/>
  <c r="AB2355" i="5"/>
  <c r="T2355" i="5"/>
  <c r="J2378" i="5"/>
  <c r="R2378" i="5"/>
  <c r="I2378" i="5"/>
  <c r="H2378" i="5"/>
  <c r="F2378" i="5"/>
  <c r="AB2398" i="5"/>
  <c r="S2398" i="5"/>
  <c r="T2398" i="5"/>
  <c r="AB2360" i="5"/>
  <c r="T2360" i="5"/>
  <c r="AB2368" i="5"/>
  <c r="T2368" i="5"/>
  <c r="AB2376" i="5"/>
  <c r="T2376" i="5"/>
  <c r="J2387" i="5"/>
  <c r="I2387" i="5"/>
  <c r="X2387" i="5"/>
  <c r="T2389" i="5"/>
  <c r="AB2389" i="5"/>
  <c r="S2389" i="5"/>
  <c r="F2393" i="5"/>
  <c r="X2393" i="5"/>
  <c r="R2393" i="5"/>
  <c r="J2393" i="5"/>
  <c r="I2393" i="5"/>
  <c r="H2393" i="5"/>
  <c r="AB2415" i="5"/>
  <c r="D14" i="6"/>
  <c r="T2379" i="5"/>
  <c r="AB2403" i="5"/>
  <c r="R2419" i="5"/>
  <c r="J2419" i="5"/>
  <c r="I2419" i="5"/>
  <c r="H2419" i="5"/>
  <c r="F2419" i="5"/>
  <c r="X2419" i="5"/>
  <c r="R2444" i="5"/>
  <c r="J2444" i="5"/>
  <c r="I2444" i="5"/>
  <c r="H2444" i="5"/>
  <c r="F2444" i="5"/>
  <c r="X2444" i="5"/>
  <c r="J2459" i="5"/>
  <c r="I2459" i="5"/>
  <c r="R2459" i="5"/>
  <c r="H2459" i="5"/>
  <c r="F2459" i="5"/>
  <c r="X2459" i="5"/>
  <c r="AB2489" i="5"/>
  <c r="T2489" i="5"/>
  <c r="S2489" i="5"/>
  <c r="T2499" i="5"/>
  <c r="S2499" i="5"/>
  <c r="R2325" i="5"/>
  <c r="T2334" i="5"/>
  <c r="R2337" i="5"/>
  <c r="T2338" i="5"/>
  <c r="R2341" i="5"/>
  <c r="T2342" i="5"/>
  <c r="R2345" i="5"/>
  <c r="T2346" i="5"/>
  <c r="R2349" i="5"/>
  <c r="AB2361" i="5"/>
  <c r="T2361" i="5"/>
  <c r="AB2369" i="5"/>
  <c r="T2369" i="5"/>
  <c r="AB2377" i="5"/>
  <c r="T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T2356" i="5"/>
  <c r="F2358" i="5"/>
  <c r="AB2364" i="5"/>
  <c r="T2364" i="5"/>
  <c r="F2366" i="5"/>
  <c r="AB2372" i="5"/>
  <c r="T2372" i="5"/>
  <c r="F2374" i="5"/>
  <c r="R2387" i="5"/>
  <c r="X2400" i="5"/>
  <c r="R2400" i="5"/>
  <c r="J2400" i="5"/>
  <c r="I2400" i="5"/>
  <c r="H2400" i="5"/>
  <c r="F2400" i="5"/>
  <c r="R2407" i="5"/>
  <c r="J2407" i="5"/>
  <c r="I2407" i="5"/>
  <c r="H2407" i="5"/>
  <c r="F2407" i="5"/>
  <c r="X2407" i="5"/>
  <c r="F2411" i="5"/>
  <c r="X2412" i="5"/>
  <c r="R2412" i="5"/>
  <c r="J2412" i="5"/>
  <c r="I2412" i="5"/>
  <c r="F2412" i="5"/>
  <c r="AB2422" i="5"/>
  <c r="T2422" i="5"/>
  <c r="S2422" i="5"/>
  <c r="J2448" i="5"/>
  <c r="I2448" i="5"/>
  <c r="H2448" i="5"/>
  <c r="F2448" i="5"/>
  <c r="X2448" i="5"/>
  <c r="R2448" i="5"/>
  <c r="J2355" i="5"/>
  <c r="T2359" i="5"/>
  <c r="T2362" i="5"/>
  <c r="H2364" i="5"/>
  <c r="F2364" i="5"/>
  <c r="T2367" i="5"/>
  <c r="T2370" i="5"/>
  <c r="H2372" i="5"/>
  <c r="F2372" i="5"/>
  <c r="T2375" i="5"/>
  <c r="T2378" i="5"/>
  <c r="S2385" i="5"/>
  <c r="S2386" i="5"/>
  <c r="R2388" i="5"/>
  <c r="I2388" i="5"/>
  <c r="H2388" i="5"/>
  <c r="F2388" i="5"/>
  <c r="AB2391" i="5"/>
  <c r="S2397" i="5"/>
  <c r="X2420" i="5"/>
  <c r="R2420" i="5"/>
  <c r="J2420" i="5"/>
  <c r="I2420" i="5"/>
  <c r="H2420" i="5"/>
  <c r="F2420" i="5"/>
  <c r="AB2454" i="5"/>
  <c r="T2454" i="5"/>
  <c r="S2454" i="5"/>
  <c r="H2474" i="5"/>
  <c r="R2474" i="5"/>
  <c r="J2474" i="5"/>
  <c r="X2474" i="5"/>
  <c r="F2474" i="5"/>
  <c r="T2478" i="5"/>
  <c r="S2478" i="5"/>
  <c r="AB2478" i="5"/>
  <c r="T2401" i="5"/>
  <c r="S2401" i="5"/>
  <c r="AB2406" i="5"/>
  <c r="AB2407" i="5"/>
  <c r="AB2414" i="5"/>
  <c r="T2414" i="5"/>
  <c r="X2424" i="5"/>
  <c r="R2424" i="5"/>
  <c r="J2424" i="5"/>
  <c r="I2424" i="5"/>
  <c r="AB2443" i="5"/>
  <c r="T2443" i="5"/>
  <c r="S2443" i="5"/>
  <c r="AB2467" i="5"/>
  <c r="T2467" i="5"/>
  <c r="S2467" i="5"/>
  <c r="R2472" i="5"/>
  <c r="I2472" i="5"/>
  <c r="H2472" i="5"/>
  <c r="F2472" i="5"/>
  <c r="X2472" i="5"/>
  <c r="T2405" i="5"/>
  <c r="S2405" i="5"/>
  <c r="AB2419" i="5"/>
  <c r="AB2426" i="5"/>
  <c r="T2426" i="5"/>
  <c r="S2452" i="5"/>
  <c r="AB2452" i="5"/>
  <c r="T2452" i="5"/>
  <c r="J2455" i="5"/>
  <c r="I2455" i="5"/>
  <c r="X2455" i="5"/>
  <c r="R2455" i="5"/>
  <c r="H2455" i="5"/>
  <c r="J2475" i="5"/>
  <c r="I2475" i="5"/>
  <c r="R2475" i="5"/>
  <c r="H2475" i="5"/>
  <c r="F2475" i="5"/>
  <c r="X2475" i="5"/>
  <c r="AB2486" i="5"/>
  <c r="T2486" i="5"/>
  <c r="S2486" i="5"/>
  <c r="T2495" i="5"/>
  <c r="S2495" i="5"/>
  <c r="F2381" i="5"/>
  <c r="X2381" i="5"/>
  <c r="F2389" i="5"/>
  <c r="X2389" i="5"/>
  <c r="AB2431" i="5"/>
  <c r="F2455" i="5"/>
  <c r="H2481" i="5"/>
  <c r="I2481" i="5"/>
  <c r="F2481" i="5"/>
  <c r="X2481" i="5"/>
  <c r="R2481" i="5"/>
  <c r="J2481" i="5"/>
  <c r="AB2390" i="5"/>
  <c r="T2390" i="5"/>
  <c r="AB2411" i="5"/>
  <c r="X2411" i="5"/>
  <c r="AB2418" i="5"/>
  <c r="T2418" i="5"/>
  <c r="X2428" i="5"/>
  <c r="R2428" i="5"/>
  <c r="J2428" i="5"/>
  <c r="I2428" i="5"/>
  <c r="S2436" i="5"/>
  <c r="AB2436" i="5"/>
  <c r="H2446" i="5"/>
  <c r="R2446" i="5"/>
  <c r="J2446" i="5"/>
  <c r="F2446" i="5"/>
  <c r="X2446" i="5"/>
  <c r="T2484" i="5"/>
  <c r="AB2484" i="5"/>
  <c r="S2484" i="5"/>
  <c r="AB2430" i="5"/>
  <c r="T2430" i="5"/>
  <c r="J2435" i="5"/>
  <c r="R2435" i="5"/>
  <c r="I2435" i="5"/>
  <c r="H2435" i="5"/>
  <c r="S2440" i="5"/>
  <c r="T2440" i="5"/>
  <c r="AB2440" i="5"/>
  <c r="J2501" i="5"/>
  <c r="I2501" i="5"/>
  <c r="H2501" i="5"/>
  <c r="R2501" i="5"/>
  <c r="F2501" i="5"/>
  <c r="T2434" i="5"/>
  <c r="J2463" i="5"/>
  <c r="I2463" i="5"/>
  <c r="X2463" i="5"/>
  <c r="T2492" i="5"/>
  <c r="S2492" i="5"/>
  <c r="S2409" i="5"/>
  <c r="S2413" i="5"/>
  <c r="S2417" i="5"/>
  <c r="S2421" i="5"/>
  <c r="S2425" i="5"/>
  <c r="S2429" i="5"/>
  <c r="T2432" i="5"/>
  <c r="F2437" i="5"/>
  <c r="R2437" i="5"/>
  <c r="J2437" i="5"/>
  <c r="AB2448" i="5"/>
  <c r="H2450" i="5"/>
  <c r="R2450" i="5"/>
  <c r="J2450" i="5"/>
  <c r="I2450" i="5"/>
  <c r="R2456" i="5"/>
  <c r="I2456" i="5"/>
  <c r="H2456" i="5"/>
  <c r="F2456" i="5"/>
  <c r="F2463" i="5"/>
  <c r="AB2477" i="5"/>
  <c r="T2477" i="5"/>
  <c r="S2477" i="5"/>
  <c r="T2480" i="5"/>
  <c r="AB2480" i="5"/>
  <c r="F2492" i="5"/>
  <c r="R2492" i="5"/>
  <c r="J2492" i="5"/>
  <c r="I2492" i="5"/>
  <c r="H2492" i="5"/>
  <c r="T2496" i="5"/>
  <c r="S2496" i="5"/>
  <c r="F22" i="6"/>
  <c r="B22" i="6"/>
  <c r="F27" i="6"/>
  <c r="X2437" i="5"/>
  <c r="F2441" i="5"/>
  <c r="J2441" i="5"/>
  <c r="I2441" i="5"/>
  <c r="H2441" i="5"/>
  <c r="AB2459" i="5"/>
  <c r="F2496" i="5"/>
  <c r="R2496" i="5"/>
  <c r="J2496" i="5"/>
  <c r="I2496" i="5"/>
  <c r="H2496" i="5"/>
  <c r="T2500" i="5"/>
  <c r="S2500" i="5"/>
  <c r="F64" i="6"/>
  <c r="H64" i="6"/>
  <c r="G5" i="6"/>
  <c r="H5" i="6"/>
  <c r="H6" i="6"/>
  <c r="X2432" i="5"/>
  <c r="X2441" i="5"/>
  <c r="H2463" i="5"/>
  <c r="J2471" i="5"/>
  <c r="I2471" i="5"/>
  <c r="X2471" i="5"/>
  <c r="S2475" i="5"/>
  <c r="AB2485" i="5"/>
  <c r="T2485" i="5"/>
  <c r="S2485" i="5"/>
  <c r="T2488"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T2475"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T2494" i="5"/>
  <c r="S2494" i="5"/>
  <c r="T2498" i="5"/>
  <c r="S2498" i="5"/>
  <c r="T2502" i="5"/>
  <c r="S2502" i="5"/>
  <c r="D9" i="6"/>
  <c r="G15" i="6"/>
  <c r="H15" i="6"/>
  <c r="B20" i="6"/>
  <c r="F25" i="6"/>
  <c r="AB2446" i="5"/>
  <c r="S2446" i="5"/>
  <c r="F2457" i="5"/>
  <c r="X2457" i="5"/>
  <c r="AB2457" i="5"/>
  <c r="F2465" i="5"/>
  <c r="X2465" i="5"/>
  <c r="AB2465" i="5"/>
  <c r="F2473" i="5"/>
  <c r="X2473" i="5"/>
  <c r="AB2473" i="5"/>
  <c r="T2493" i="5"/>
  <c r="S2493" i="5"/>
  <c r="F2494" i="5"/>
  <c r="R2494" i="5"/>
  <c r="J2494" i="5"/>
  <c r="T2497" i="5"/>
  <c r="S2497" i="5"/>
  <c r="F2498" i="5"/>
  <c r="R2498" i="5"/>
  <c r="J2498" i="5"/>
  <c r="T2501" i="5"/>
  <c r="S2501" i="5"/>
  <c r="F2502" i="5"/>
  <c r="R2502" i="5"/>
  <c r="J2502" i="5"/>
  <c r="AB2458" i="5"/>
  <c r="T2458" i="5"/>
  <c r="AB2466" i="5"/>
  <c r="T2466" i="5"/>
  <c r="AB2474" i="5"/>
  <c r="T2474" i="5"/>
  <c r="R2487" i="5"/>
  <c r="J2487" i="5"/>
  <c r="I2487" i="5"/>
  <c r="AB2490" i="5"/>
  <c r="D4" i="6"/>
  <c r="F2480" i="5"/>
  <c r="X2480" i="5"/>
  <c r="R2491" i="5"/>
  <c r="J2491" i="5"/>
  <c r="S2503" i="5"/>
  <c r="S2476" i="5"/>
  <c r="AB2481" i="5"/>
  <c r="T2481" i="5"/>
  <c r="X2483" i="5"/>
  <c r="T250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3" i="5"/>
  <c r="T261" i="5"/>
  <c r="S149" i="5"/>
  <c r="S490" i="5"/>
  <c r="T372" i="5"/>
  <c r="T26" i="5"/>
  <c r="T336" i="5"/>
  <c r="T436" i="5"/>
  <c r="T348" i="5"/>
  <c r="T432" i="5"/>
  <c r="T178" i="5"/>
  <c r="S510" i="5"/>
  <c r="S146" i="5"/>
  <c r="T157" i="5"/>
  <c r="T192" i="5"/>
  <c r="S34" i="5"/>
  <c r="S192" i="5"/>
  <c r="S202" i="5"/>
  <c r="T181" i="5"/>
  <c r="T164" i="5"/>
  <c r="T212" i="5"/>
  <c r="T383" i="5"/>
  <c r="T24" i="5"/>
  <c r="T40" i="5"/>
  <c r="T83" i="5"/>
  <c r="T122" i="5"/>
  <c r="T249" i="5"/>
  <c r="T43" i="5"/>
  <c r="T60" i="5"/>
  <c r="S84" i="5"/>
  <c r="T33" i="5"/>
  <c r="T49" i="5"/>
  <c r="T65" i="5"/>
  <c r="T81" i="5"/>
  <c r="T97" i="5"/>
  <c r="S166" i="5"/>
  <c r="T208" i="5"/>
  <c r="S246" i="5"/>
  <c r="T376" i="5"/>
  <c r="T294" i="5"/>
  <c r="S343" i="5"/>
  <c r="T248" i="5"/>
  <c r="T301" i="5"/>
  <c r="S396" i="5"/>
  <c r="T316" i="5"/>
  <c r="S400" i="5"/>
  <c r="S408" i="5"/>
  <c r="S371" i="5"/>
  <c r="T395" i="5"/>
  <c r="S436" i="5"/>
  <c r="T519" i="5"/>
  <c r="S427" i="5"/>
  <c r="S451" i="5"/>
  <c r="T499" i="5"/>
  <c r="T515" i="5"/>
  <c r="S547" i="5"/>
  <c r="T559" i="5"/>
  <c r="T534" i="5"/>
  <c r="T554" i="5"/>
  <c r="T481" i="5"/>
  <c r="S376" i="5"/>
  <c r="T400" i="5"/>
  <c r="T456" i="5"/>
  <c r="S348" i="5"/>
  <c r="T440" i="5"/>
  <c r="S538" i="5"/>
  <c r="S17" i="5"/>
  <c r="T233" i="5"/>
  <c r="S168" i="5"/>
  <c r="T125" i="5"/>
  <c r="T25" i="5"/>
  <c r="T34" i="5"/>
  <c r="T137" i="5"/>
  <c r="T170" i="5"/>
  <c r="T204" i="5"/>
  <c r="T120" i="5"/>
  <c r="T149" i="5"/>
  <c r="T109" i="5"/>
  <c r="S52" i="5"/>
  <c r="S60" i="5"/>
  <c r="T75" i="5"/>
  <c r="S122" i="5"/>
  <c r="S176" i="5"/>
  <c r="T185" i="5"/>
  <c r="T225" i="5"/>
  <c r="T326" i="5"/>
  <c r="S360" i="5"/>
  <c r="T30" i="5"/>
  <c r="T35" i="5"/>
  <c r="S76" i="5"/>
  <c r="S96" i="5"/>
  <c r="T134" i="5"/>
  <c r="T148" i="5"/>
  <c r="T168" i="5"/>
  <c r="T197" i="5"/>
  <c r="T312" i="5"/>
  <c r="T331" i="5"/>
  <c r="T470" i="5"/>
  <c r="S218" i="5"/>
  <c r="S294" i="5"/>
  <c r="T387" i="5"/>
  <c r="T458" i="5"/>
  <c r="T230" i="5"/>
  <c r="T270" i="5"/>
  <c r="T375" i="5"/>
  <c r="T252" i="5"/>
  <c r="T317" i="5"/>
  <c r="T362" i="5"/>
  <c r="T399" i="5"/>
  <c r="S416" i="5"/>
  <c r="T447" i="5"/>
  <c r="T555" i="5"/>
  <c r="S431" i="5"/>
  <c r="T454" i="5"/>
  <c r="S559" i="5"/>
  <c r="T490" i="5"/>
  <c r="T539" i="5"/>
  <c r="S509" i="5"/>
  <c r="S105" i="5"/>
  <c r="T404" i="5"/>
  <c r="S340" i="5"/>
  <c r="T416" i="5"/>
  <c r="T269" i="5"/>
  <c r="T158" i="5"/>
  <c r="S46" i="5"/>
  <c r="S54" i="5"/>
  <c r="S82" i="5"/>
  <c r="S94" i="5"/>
  <c r="S160" i="5"/>
  <c r="S170" i="5"/>
  <c r="T118" i="5"/>
  <c r="T182" i="5"/>
  <c r="T130" i="5"/>
  <c r="T194" i="5"/>
  <c r="T205" i="5"/>
  <c r="T293" i="5"/>
  <c r="T141" i="5"/>
  <c r="S30" i="5"/>
  <c r="T32" i="5"/>
  <c r="S44" i="5"/>
  <c r="T92" i="5"/>
  <c r="S112" i="5"/>
  <c r="S144" i="5"/>
  <c r="T153" i="5"/>
  <c r="T213" i="5"/>
  <c r="T297" i="5"/>
  <c r="T55" i="5"/>
  <c r="T63" i="5"/>
  <c r="T68" i="5"/>
  <c r="T87" i="5"/>
  <c r="T37" i="5"/>
  <c r="T69" i="5"/>
  <c r="S134" i="5"/>
  <c r="T334" i="5"/>
  <c r="S266" i="5"/>
  <c r="S274" i="5"/>
  <c r="S387" i="5"/>
  <c r="T254" i="5"/>
  <c r="T298" i="5"/>
  <c r="T398" i="5"/>
  <c r="T463" i="5"/>
  <c r="T224" i="5"/>
  <c r="T256" i="5"/>
  <c r="T355" i="5"/>
  <c r="T482" i="5"/>
  <c r="T541" i="5"/>
  <c r="T335" i="5"/>
  <c r="S428" i="5"/>
  <c r="S448" i="5"/>
  <c r="S456" i="5"/>
  <c r="T487" i="5"/>
  <c r="T535" i="5"/>
  <c r="T571" i="5"/>
  <c r="S435" i="5"/>
  <c r="T460" i="5"/>
  <c r="T419" i="5"/>
  <c r="T439" i="5"/>
  <c r="T567" i="5"/>
  <c r="T469" i="5"/>
  <c r="T562" i="5"/>
  <c r="T497" i="5"/>
  <c r="S189" i="5"/>
  <c r="T18" i="5"/>
  <c r="S228" i="5"/>
  <c r="S236" i="5"/>
  <c r="T340" i="5"/>
  <c r="S224" i="5"/>
  <c r="S178" i="5"/>
  <c r="S104" i="5"/>
  <c r="S136" i="5"/>
  <c r="T126" i="5"/>
  <c r="S158" i="5"/>
  <c r="T46" i="5"/>
  <c r="T54" i="5"/>
  <c r="S74" i="5"/>
  <c r="T82" i="5"/>
  <c r="T105" i="5"/>
  <c r="T138" i="5"/>
  <c r="T172" i="5"/>
  <c r="T220" i="5"/>
  <c r="T241" i="5"/>
  <c r="S118" i="5"/>
  <c r="S182" i="5"/>
  <c r="T117" i="5"/>
  <c r="S130" i="5"/>
  <c r="S194" i="5"/>
  <c r="S18" i="5"/>
  <c r="T110" i="5"/>
  <c r="T173" i="5"/>
  <c r="T330" i="5"/>
  <c r="T52" i="5"/>
  <c r="S64" i="5"/>
  <c r="T84" i="5"/>
  <c r="T186" i="5"/>
  <c r="T360" i="5"/>
  <c r="T44" i="5"/>
  <c r="T79" i="5"/>
  <c r="T101" i="5"/>
  <c r="T136" i="5"/>
  <c r="T198" i="5"/>
  <c r="S222" i="5"/>
  <c r="S258" i="5"/>
  <c r="T234" i="5"/>
  <c r="T274" i="5"/>
  <c r="T228" i="5"/>
  <c r="T268" i="5"/>
  <c r="T321" i="5"/>
  <c r="T367" i="5"/>
  <c r="S415" i="5"/>
  <c r="T386" i="5"/>
  <c r="T407" i="5"/>
  <c r="S440" i="5"/>
  <c r="S571" i="5"/>
  <c r="S439" i="5"/>
  <c r="T585" i="5"/>
  <c r="T550" i="5"/>
  <c r="S567" i="5"/>
  <c r="T538" i="5"/>
  <c r="T551" i="5"/>
  <c r="T518" i="5"/>
  <c r="S467" i="5"/>
  <c r="T593" i="5"/>
  <c r="S256" i="5"/>
  <c r="T337" i="5"/>
  <c r="T22" i="5"/>
  <c r="T412" i="5"/>
  <c r="T414" i="5"/>
  <c r="S542" i="5"/>
  <c r="S126" i="5"/>
  <c r="T160" i="5"/>
  <c r="T17" i="5"/>
  <c r="T28" i="5"/>
  <c r="S38" i="5"/>
  <c r="T74" i="5"/>
  <c r="S128" i="5"/>
  <c r="T140" i="5"/>
  <c r="T370" i="5"/>
  <c r="T184" i="5"/>
  <c r="T132" i="5"/>
  <c r="T196" i="5"/>
  <c r="T277" i="5"/>
  <c r="S407" i="5"/>
  <c r="S110" i="5"/>
  <c r="T142" i="5"/>
  <c r="S196" i="5"/>
  <c r="T47" i="5"/>
  <c r="T76" i="5"/>
  <c r="T95" i="5"/>
  <c r="T154" i="5"/>
  <c r="S186" i="5"/>
  <c r="T281" i="5"/>
  <c r="T36" i="5"/>
  <c r="T41" i="5"/>
  <c r="T57" i="5"/>
  <c r="T73" i="5"/>
  <c r="T89" i="5"/>
  <c r="S198" i="5"/>
  <c r="T216" i="5"/>
  <c r="T320" i="5"/>
  <c r="S351" i="5"/>
  <c r="S298" i="5"/>
  <c r="S388" i="5"/>
  <c r="T218" i="5"/>
  <c r="T258" i="5"/>
  <c r="T282" i="5"/>
  <c r="S301" i="5"/>
  <c r="T232" i="5"/>
  <c r="T272" i="5"/>
  <c r="T346" i="5"/>
  <c r="T324" i="5"/>
  <c r="S403" i="5"/>
  <c r="T363" i="5"/>
  <c r="S420" i="5"/>
  <c r="T509" i="5"/>
  <c r="T442" i="5"/>
  <c r="S463" i="5"/>
  <c r="T479" i="5"/>
  <c r="T522" i="5"/>
  <c r="T543" i="5"/>
  <c r="T565" i="5"/>
  <c r="S551" i="5"/>
  <c r="S585" i="5"/>
  <c r="T486" i="5"/>
  <c r="T502" i="5"/>
  <c r="T513" i="5"/>
  <c r="T583" i="5"/>
  <c r="T589" i="5"/>
  <c r="S268" i="5"/>
  <c r="T392" i="5"/>
  <c r="S25" i="5"/>
  <c r="T408" i="5"/>
  <c r="T444" i="5"/>
  <c r="T380" i="5"/>
  <c r="T303" i="5"/>
  <c r="T428" i="5"/>
  <c r="S478" i="5"/>
  <c r="T285" i="5"/>
  <c r="T177" i="5"/>
  <c r="T128" i="5"/>
  <c r="T38" i="5"/>
  <c r="S66" i="5"/>
  <c r="T106" i="5"/>
  <c r="T322" i="5"/>
  <c r="T27" i="5"/>
  <c r="T100" i="5"/>
  <c r="T112" i="5"/>
  <c r="S142" i="5"/>
  <c r="S174" i="5"/>
  <c r="T39" i="5"/>
  <c r="S56" i="5"/>
  <c r="S68" i="5"/>
  <c r="S88" i="5"/>
  <c r="S154" i="5"/>
  <c r="S48" i="5"/>
  <c r="T59" i="5"/>
  <c r="T64" i="5"/>
  <c r="T88" i="5"/>
  <c r="T104" i="5"/>
  <c r="S156" i="5"/>
  <c r="T165" i="5"/>
  <c r="T200" i="5"/>
  <c r="T342" i="5"/>
  <c r="T344" i="5"/>
  <c r="S363" i="5"/>
  <c r="T222" i="5"/>
  <c r="S303" i="5"/>
  <c r="S391" i="5"/>
  <c r="T236" i="5"/>
  <c r="T284" i="5"/>
  <c r="T308" i="5"/>
  <c r="T325" i="5"/>
  <c r="T514" i="5"/>
  <c r="S347" i="5"/>
  <c r="T411" i="5"/>
  <c r="S432" i="5"/>
  <c r="T451" i="5"/>
  <c r="T503" i="5"/>
  <c r="T546" i="5"/>
  <c r="T493" i="5"/>
  <c r="T525" i="5"/>
  <c r="S443" i="5"/>
  <c r="T542" i="5"/>
  <c r="T443" i="5"/>
  <c r="T527" i="5"/>
  <c r="T491" i="5"/>
  <c r="T507" i="5"/>
  <c r="T529" i="5"/>
  <c r="S583" i="5"/>
  <c r="T452" i="5"/>
  <c r="T420" i="5"/>
  <c r="T424" i="5"/>
  <c r="T384" i="5"/>
  <c r="T189" i="5"/>
  <c r="S50" i="5"/>
  <c r="S58" i="5"/>
  <c r="T66" i="5"/>
  <c r="S98" i="5"/>
  <c r="T108" i="5"/>
  <c r="T161" i="5"/>
  <c r="T245" i="5"/>
  <c r="T306" i="5"/>
  <c r="S26" i="5"/>
  <c r="T144" i="5"/>
  <c r="T176" i="5"/>
  <c r="S24" i="5"/>
  <c r="S80" i="5"/>
  <c r="T156" i="5"/>
  <c r="T29" i="5"/>
  <c r="S40" i="5"/>
  <c r="T80" i="5"/>
  <c r="T121" i="5"/>
  <c r="T45" i="5"/>
  <c r="T61" i="5"/>
  <c r="T77" i="5"/>
  <c r="T93" i="5"/>
  <c r="T229" i="5"/>
  <c r="T530" i="5"/>
  <c r="S234" i="5"/>
  <c r="S270" i="5"/>
  <c r="S290" i="5"/>
  <c r="T262" i="5"/>
  <c r="T240" i="5"/>
  <c r="T288" i="5"/>
  <c r="T368" i="5"/>
  <c r="S395" i="5"/>
  <c r="T309" i="5"/>
  <c r="S399" i="5"/>
  <c r="S404" i="5"/>
  <c r="T352" i="5"/>
  <c r="S412" i="5"/>
  <c r="T423" i="5"/>
  <c r="S452" i="5"/>
  <c r="T558" i="5"/>
  <c r="S419" i="5"/>
  <c r="S447" i="5"/>
  <c r="T494" i="5"/>
  <c r="T510" i="5"/>
  <c r="T526" i="5"/>
  <c r="T545" i="5"/>
  <c r="T506" i="5"/>
  <c r="T475" i="5"/>
  <c r="T569" i="5"/>
  <c r="T557" i="5"/>
  <c r="S27" i="5"/>
  <c r="S209" i="5"/>
  <c r="T388" i="5"/>
  <c r="T396" i="5"/>
  <c r="T448" i="5"/>
  <c r="T253" i="5"/>
  <c r="T113" i="5"/>
  <c r="T146" i="5"/>
  <c r="T217" i="5"/>
  <c r="T237" i="5"/>
  <c r="T20" i="5"/>
  <c r="T50" i="5"/>
  <c r="T58" i="5"/>
  <c r="T78" i="5"/>
  <c r="T98" i="5"/>
  <c r="T169" i="5"/>
  <c r="T202" i="5"/>
  <c r="T209" i="5"/>
  <c r="T273" i="5"/>
  <c r="T31" i="5"/>
  <c r="T152" i="5"/>
  <c r="T350" i="5"/>
  <c r="T221" i="5"/>
  <c r="T19" i="5"/>
  <c r="T48" i="5"/>
  <c r="T56" i="5"/>
  <c r="S72" i="5"/>
  <c r="T91" i="5"/>
  <c r="T96" i="5"/>
  <c r="S32" i="5"/>
  <c r="T51" i="5"/>
  <c r="T67" i="5"/>
  <c r="T72" i="5"/>
  <c r="S92" i="5"/>
  <c r="T124" i="5"/>
  <c r="S124" i="5"/>
  <c r="T133" i="5"/>
  <c r="T166" i="5"/>
  <c r="T180" i="5"/>
  <c r="T328" i="5"/>
  <c r="S384" i="5"/>
  <c r="S226" i="5"/>
  <c r="S254" i="5"/>
  <c r="S262" i="5"/>
  <c r="S282" i="5"/>
  <c r="T332" i="5"/>
  <c r="T226" i="5"/>
  <c r="T246" i="5"/>
  <c r="T266" i="5"/>
  <c r="T290" i="5"/>
  <c r="S392" i="5"/>
  <c r="T477" i="5"/>
  <c r="T244" i="5"/>
  <c r="T300" i="5"/>
  <c r="T347" i="5"/>
  <c r="T359" i="5"/>
  <c r="S379" i="5"/>
  <c r="T371" i="5"/>
  <c r="T391" i="5"/>
  <c r="S424" i="5"/>
  <c r="T435" i="5"/>
  <c r="S444" i="5"/>
  <c r="T549" i="5"/>
  <c r="S423" i="5"/>
  <c r="T450" i="5"/>
  <c r="T478" i="5"/>
  <c r="T547" i="5"/>
  <c r="S469" i="5"/>
  <c r="S460" i="5"/>
  <c r="T511" i="5"/>
  <c r="T581" i="5"/>
  <c r="S493" i="5"/>
  <c r="T62" i="5"/>
  <c r="T94" i="5"/>
  <c r="T318" i="5"/>
  <c r="T21" i="5"/>
  <c r="T467" i="5"/>
  <c r="T260" i="5"/>
  <c r="T201" i="5"/>
  <c r="T498" i="5"/>
  <c r="T427" i="5"/>
  <c r="T53" i="5"/>
  <c r="T85" i="5"/>
  <c r="T379" i="5"/>
  <c r="T455" i="5"/>
  <c r="T356" i="5"/>
  <c r="T310" i="5"/>
  <c r="T257" i="5"/>
  <c r="T351" i="5"/>
  <c r="T415" i="5"/>
  <c r="T431" i="5"/>
  <c r="T23" i="5"/>
  <c r="T483" i="5"/>
  <c r="T265" i="5"/>
  <c r="T343" i="5"/>
  <c r="T145" i="5"/>
  <c r="T116" i="5"/>
  <c r="T403" i="5"/>
  <c r="T5"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6" i="5"/>
  <c r="X503" i="5"/>
  <c r="X502" i="5"/>
  <c r="X337" i="5"/>
  <c r="X120" i="5"/>
  <c r="X322" i="5"/>
  <c r="X359" i="5"/>
  <c r="X482" i="5"/>
  <c r="X325" i="5"/>
  <c r="X309" i="5"/>
  <c r="X145" i="5"/>
  <c r="X487" i="5"/>
  <c r="X513" i="5"/>
  <c r="X497" i="5"/>
  <c r="X481" i="5"/>
  <c r="X557" i="5"/>
  <c r="X554" i="5"/>
  <c r="X534" i="5"/>
  <c r="X229" i="5"/>
  <c r="X20" i="5"/>
  <c r="X148" i="5"/>
  <c r="X529" i="5"/>
  <c r="X386" i="5"/>
  <c r="X121" i="5"/>
  <c r="X545" i="5"/>
  <c r="X558" i="5"/>
  <c r="S531" i="5"/>
  <c r="X335" i="5"/>
  <c r="X355" i="5"/>
  <c r="S355" i="5"/>
  <c r="X317" i="5"/>
  <c r="X153" i="5"/>
  <c r="X213" i="5"/>
  <c r="X19" i="5"/>
  <c r="X232" i="5"/>
  <c r="X69" i="5"/>
  <c r="X328" i="5"/>
  <c r="X97" i="5"/>
  <c r="X240" i="5"/>
  <c r="X300" i="5"/>
  <c r="X197" i="5"/>
  <c r="X133" i="5"/>
  <c r="X233" i="5"/>
  <c r="X173" i="5"/>
  <c r="X352" i="5"/>
  <c r="X33" i="5"/>
  <c r="S342" i="5"/>
  <c r="X157" i="5"/>
  <c r="X330" i="5"/>
  <c r="X245" i="5"/>
  <c r="X113" i="5"/>
  <c r="X332" i="5"/>
  <c r="X81" i="5"/>
  <c r="X450" i="5"/>
  <c r="X77" i="5"/>
  <c r="X334" i="5"/>
  <c r="X281" i="5"/>
  <c r="X205" i="5"/>
  <c r="X161" i="5"/>
  <c r="X324" i="5"/>
  <c r="X37" i="5"/>
  <c r="X137" i="5"/>
  <c r="X141" i="5"/>
  <c r="X125" i="5"/>
  <c r="X216" i="5"/>
  <c r="X277" i="5"/>
  <c r="X181" i="5"/>
  <c r="X217" i="5"/>
  <c r="X85" i="5"/>
  <c r="X201" i="5"/>
  <c r="X368" i="5"/>
  <c r="X45" i="5"/>
  <c r="X314" i="5"/>
  <c r="S314" i="5"/>
  <c r="X95" i="5"/>
  <c r="X47" i="5"/>
  <c r="X21" i="5"/>
  <c r="X326" i="5"/>
  <c r="X117" i="5"/>
  <c r="X310" i="5"/>
  <c r="X252" i="5"/>
  <c r="X53" i="5"/>
  <c r="X49" i="5"/>
  <c r="X316" i="5"/>
  <c r="X65" i="5"/>
  <c r="X372" i="5"/>
  <c r="X61" i="5"/>
  <c r="X356" i="5"/>
  <c r="S356" i="5"/>
  <c r="X89" i="5"/>
  <c r="X129" i="5"/>
  <c r="X382" i="5"/>
  <c r="S382" i="5"/>
  <c r="X312" i="5"/>
  <c r="X91" i="5"/>
  <c r="X75" i="5"/>
  <c r="X43" i="5"/>
  <c r="X249" i="5"/>
  <c r="X318" i="5"/>
  <c r="X241" i="5"/>
  <c r="X344" i="5"/>
  <c r="X284" i="5"/>
  <c r="X320" i="5"/>
  <c r="X248" i="5"/>
  <c r="X308" i="5"/>
  <c r="C12" i="6"/>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T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T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T86"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F101" i="5"/>
  <c r="X2324" i="5"/>
  <c r="H2011" i="5"/>
  <c r="F639" i="5"/>
  <c r="J206"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0" i="5"/>
  <c r="R70"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J70" i="5"/>
  <c r="T70" i="5"/>
  <c r="I70" i="5"/>
  <c r="F200" i="5"/>
  <c r="R1054" i="5"/>
  <c r="I890" i="5"/>
  <c r="H866" i="5"/>
  <c r="R711" i="5"/>
  <c r="R426" i="5"/>
  <c r="J193" i="5"/>
  <c r="R607" i="5"/>
  <c r="J711" i="5"/>
  <c r="X2464" i="5"/>
  <c r="J2464" i="5"/>
  <c r="F1695" i="5"/>
  <c r="I2204" i="5"/>
  <c r="R2204" i="5"/>
  <c r="J2204" i="5"/>
  <c r="H2204" i="5"/>
  <c r="F2204" i="5"/>
  <c r="X2204" i="5"/>
  <c r="X639" i="5"/>
  <c r="R639" i="5"/>
  <c r="J1066" i="5"/>
  <c r="H1066" i="5"/>
  <c r="X671"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H42" i="5"/>
  <c r="I42" i="5"/>
  <c r="J42" i="5"/>
  <c r="R42" i="5"/>
  <c r="H90" i="5"/>
  <c r="R90" i="5"/>
  <c r="I90" i="5"/>
  <c r="J90"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T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7" i="5"/>
  <c r="B52" i="6"/>
  <c r="G52" i="6"/>
  <c r="B37" i="6"/>
  <c r="G37" i="6"/>
  <c r="B42" i="6"/>
  <c r="G42" i="6"/>
  <c r="B40" i="6"/>
  <c r="G40" i="6"/>
  <c r="B50" i="6"/>
  <c r="G50" i="6"/>
  <c r="B25" i="6"/>
  <c r="G25" i="6"/>
  <c r="B35" i="6"/>
  <c r="G35" i="6"/>
  <c r="X5" i="5"/>
  <c r="B39" i="6"/>
  <c r="G39" i="6"/>
  <c r="F24" i="6"/>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T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T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T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61" i="4"/>
  <c r="G31" i="4"/>
  <c r="G49" i="4"/>
  <c r="G43" i="4"/>
  <c r="G37" i="4"/>
  <c r="G67" i="4"/>
  <c r="G74" i="4"/>
  <c r="G55"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T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c r="B51" i="4"/>
  <c r="A35" i="6"/>
  <c r="B69" i="4"/>
  <c r="A50" i="6"/>
  <c r="B63" i="4"/>
  <c r="A45" i="6"/>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T381" i="5"/>
  <c r="R358" i="5"/>
  <c r="J358" i="5"/>
  <c r="H358" i="5"/>
  <c r="F358" i="5"/>
  <c r="I358" i="5"/>
  <c r="J195" i="5"/>
  <c r="H195" i="5"/>
  <c r="F195" i="5"/>
  <c r="R195" i="5"/>
  <c r="I195" i="5"/>
  <c r="J207" i="5"/>
  <c r="H207" i="5"/>
  <c r="F207" i="5"/>
  <c r="I207" i="5"/>
  <c r="R207" i="5"/>
  <c r="J143" i="5"/>
  <c r="H143" i="5"/>
  <c r="F143" i="5"/>
  <c r="R143" i="5"/>
  <c r="I143" i="5"/>
  <c r="A24" i="6"/>
  <c r="B68" i="4"/>
  <c r="A49" i="6"/>
  <c r="B62" i="4"/>
  <c r="A44" i="6"/>
  <c r="B50" i="4"/>
  <c r="A34" i="6"/>
  <c r="B56" i="4"/>
  <c r="A39" i="6"/>
  <c r="J2486" i="5"/>
  <c r="I2486" i="5"/>
  <c r="X2486" i="5"/>
  <c r="R2486" i="5"/>
  <c r="H2486" i="5"/>
  <c r="F2486" i="5"/>
  <c r="H2466" i="5"/>
  <c r="R2466" i="5"/>
  <c r="J2466" i="5"/>
  <c r="I2466" i="5"/>
  <c r="F2466" i="5"/>
  <c r="X2466" i="5"/>
  <c r="D64" i="6"/>
  <c r="C64" i="6"/>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T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c r="B65" i="4"/>
  <c r="A47" i="6"/>
  <c r="B71" i="4"/>
  <c r="A52" i="6"/>
  <c r="B59" i="4"/>
  <c r="A42" i="6"/>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T606" i="5"/>
  <c r="I606" i="5"/>
  <c r="H606" i="5"/>
  <c r="F606" i="5"/>
  <c r="R598" i="5"/>
  <c r="J598" i="5"/>
  <c r="T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T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c r="B52" i="4"/>
  <c r="A36" i="6"/>
  <c r="B58" i="4"/>
  <c r="A41" i="6"/>
  <c r="B64" i="4"/>
  <c r="A46" i="6"/>
  <c r="A14" i="6"/>
  <c r="B32" i="4"/>
  <c r="A19" i="6"/>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T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T573" i="5"/>
  <c r="T402" i="5"/>
  <c r="T579" i="5"/>
  <c r="T434" i="5"/>
  <c r="T430" i="5"/>
  <c r="T242" i="5"/>
  <c r="T150" i="5"/>
  <c r="T528" i="5"/>
  <c r="T468" i="5"/>
  <c r="T203" i="5"/>
  <c r="T536" i="5"/>
  <c r="T175" i="5"/>
  <c r="T517" i="5"/>
  <c r="T409" i="5"/>
  <c r="T191" i="5"/>
  <c r="T574" i="5"/>
  <c r="T474" i="5"/>
  <c r="T524" i="5"/>
  <c r="T207" i="5"/>
  <c r="T179" i="5"/>
  <c r="T405" i="5"/>
  <c r="T338" i="5"/>
  <c r="T349" i="5"/>
  <c r="T568"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T462" i="5"/>
  <c r="T561" i="5"/>
  <c r="T591" i="5"/>
  <c r="T305" i="5"/>
  <c r="T422" i="5"/>
  <c r="T278" i="5"/>
  <c r="T286" i="5"/>
  <c r="T587" i="5"/>
  <c r="T566" i="5"/>
  <c r="T485" i="5"/>
  <c r="T323" i="5"/>
  <c r="T275" i="5"/>
  <c r="T397" i="5"/>
  <c r="T501" i="5"/>
  <c r="T295" i="5"/>
  <c r="T263" i="5"/>
  <c r="T231" i="5"/>
  <c r="T500" i="5"/>
  <c r="T459" i="5"/>
  <c r="T552" i="5"/>
  <c r="T413" i="5"/>
  <c r="T99" i="5"/>
  <c r="T135"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T296" i="5"/>
  <c r="T446" i="5"/>
  <c r="T438" i="5"/>
  <c r="T280" i="5"/>
  <c r="T302" i="5"/>
  <c r="T378" i="5"/>
  <c r="T174" i="5"/>
  <c r="T289" i="5"/>
  <c r="T401" i="5"/>
  <c r="T219" i="5"/>
  <c r="T441" i="5"/>
  <c r="T139" i="5"/>
  <c r="T195" i="5"/>
  <c r="T564" i="5"/>
  <c r="T548" i="5"/>
  <c r="T425" i="5"/>
  <c r="T357" i="5"/>
  <c r="T159" i="5"/>
  <c r="T421" i="5"/>
  <c r="S527" i="5"/>
  <c r="S140" i="5"/>
  <c r="S515" i="5"/>
  <c r="S593" i="5"/>
  <c r="S19" i="5"/>
  <c r="S97" i="5"/>
  <c r="S133" i="5"/>
  <c r="S506" i="5"/>
  <c r="S33" i="5"/>
  <c r="S157" i="5"/>
  <c r="S332" i="5"/>
  <c r="S450" i="5"/>
  <c r="S334" i="5"/>
  <c r="S204" i="5"/>
  <c r="S125" i="5"/>
  <c r="S152" i="5"/>
  <c r="S165" i="5"/>
  <c r="S117" i="5"/>
  <c r="S316" i="5"/>
  <c r="S87" i="5"/>
  <c r="T577" i="5"/>
  <c r="T114" i="5"/>
  <c r="T394" i="5"/>
  <c r="T410" i="5"/>
  <c r="T193" i="5"/>
  <c r="T210" i="5"/>
  <c r="T495" i="5"/>
  <c r="T582" i="5"/>
  <c r="T466" i="5"/>
  <c r="T520" i="5"/>
  <c r="T283" i="5"/>
  <c r="T251" i="5"/>
  <c r="T131" i="5"/>
  <c r="T361" i="5"/>
  <c r="T492" i="5"/>
  <c r="T365" i="5"/>
  <c r="T271" i="5"/>
  <c r="T239" i="5"/>
  <c r="T461" i="5"/>
  <c r="T464" i="5"/>
  <c r="T560" i="5"/>
  <c r="T433" i="5"/>
  <c r="T369" i="5"/>
  <c r="T504" i="5"/>
  <c r="T449" i="5"/>
  <c r="T484" i="5"/>
  <c r="T429" i="5"/>
  <c r="T127" i="5"/>
  <c r="T570" i="5"/>
  <c r="T437" i="5"/>
  <c r="T111" i="5"/>
  <c r="T311" i="5"/>
  <c r="T151" i="5"/>
  <c r="T480"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T264" i="5"/>
  <c r="T188" i="5"/>
  <c r="T292" i="5"/>
  <c r="T102" i="5"/>
  <c r="T607" i="5"/>
  <c r="T162" i="5"/>
  <c r="T364" i="5"/>
  <c r="T465" i="5"/>
  <c r="T377" i="5"/>
  <c r="T354" i="5"/>
  <c r="T103" i="5"/>
  <c r="T489" i="5"/>
  <c r="T119" i="5"/>
  <c r="T123" i="5"/>
  <c r="T578" i="5"/>
  <c r="T608" i="5"/>
  <c r="T315" i="5"/>
  <c r="T171" i="5"/>
  <c r="T155" i="5"/>
  <c r="T307" i="5"/>
  <c r="T457" i="5"/>
  <c r="T588" i="5"/>
  <c r="T107" i="5"/>
  <c r="T473" i="5"/>
  <c r="T417" i="5"/>
  <c r="S546" i="5"/>
  <c r="S272" i="5"/>
  <c r="S543" i="5"/>
  <c r="S525" i="5"/>
  <c r="S317" i="5"/>
  <c r="S232" i="5"/>
  <c r="S240" i="5"/>
  <c r="S172" i="5"/>
  <c r="S173" i="5"/>
  <c r="S378" i="5"/>
  <c r="S330" i="5"/>
  <c r="S281" i="5"/>
  <c r="S273" i="5"/>
  <c r="S216" i="5"/>
  <c r="S217" i="5"/>
  <c r="S83" i="5"/>
  <c r="S106" i="5"/>
  <c r="S284" i="5"/>
  <c r="S39" i="5"/>
  <c r="T418" i="5"/>
  <c r="T276" i="5"/>
  <c r="T329" i="5"/>
  <c r="T90" i="5"/>
  <c r="T595" i="5"/>
  <c r="T471" i="5"/>
  <c r="T508" i="5"/>
  <c r="T393" i="5"/>
  <c r="T291" i="5"/>
  <c r="T259" i="5"/>
  <c r="T227" i="5"/>
  <c r="T576" i="5"/>
  <c r="T533" i="5"/>
  <c r="T505" i="5"/>
  <c r="T327" i="5"/>
  <c r="T472" i="5"/>
  <c r="T516" i="5"/>
  <c r="T584" i="5"/>
  <c r="T345" i="5"/>
  <c r="T385" i="5"/>
  <c r="T366" i="5"/>
  <c r="T279" i="5"/>
  <c r="T247" i="5"/>
  <c r="T488" i="5"/>
  <c r="T553" i="5"/>
  <c r="S99" i="5"/>
  <c r="T147" i="5"/>
  <c r="T445"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T238" i="5"/>
  <c r="T304" i="5"/>
  <c r="T594" i="5"/>
  <c r="T115" i="5"/>
  <c r="T590" i="5"/>
  <c r="T521" i="5"/>
  <c r="T183" i="5"/>
  <c r="T215" i="5"/>
  <c r="T476" i="5"/>
  <c r="T341" i="5"/>
  <c r="T358" i="5"/>
  <c r="T143" i="5"/>
  <c r="T556" i="5"/>
  <c r="T580" i="5"/>
  <c r="T199" i="5"/>
  <c r="T496" i="5"/>
  <c r="T586" i="5"/>
  <c r="T453" i="5"/>
  <c r="T163" i="5"/>
  <c r="T167" i="5"/>
  <c r="T592" i="5"/>
  <c r="S336" i="5"/>
  <c r="S100" i="5"/>
  <c r="S554" i="5"/>
  <c r="S569" i="5"/>
  <c r="S153" i="5"/>
  <c r="S69" i="5"/>
  <c r="S300" i="5"/>
  <c r="S62" i="5"/>
  <c r="S63" i="5"/>
  <c r="S245" i="5"/>
  <c r="S253" i="5"/>
  <c r="S59" i="5"/>
  <c r="S205" i="5"/>
  <c r="S324" i="5"/>
  <c r="S526" i="5"/>
  <c r="S29" i="5"/>
  <c r="S368" i="5"/>
  <c r="S380" i="5"/>
  <c r="S23" i="5"/>
  <c r="S51" i="5"/>
  <c r="S308" i="5"/>
  <c r="T214" i="5"/>
  <c r="T390" i="5"/>
  <c r="T206" i="5"/>
  <c r="T406" i="5"/>
  <c r="T426" i="5"/>
  <c r="T190" i="5"/>
  <c r="T42" i="5"/>
  <c r="T575" i="5"/>
  <c r="T250" i="5"/>
  <c r="T333" i="5"/>
  <c r="T523" i="5"/>
  <c r="T540" i="5"/>
  <c r="T339" i="5"/>
  <c r="T373" i="5"/>
  <c r="T299" i="5"/>
  <c r="T267" i="5"/>
  <c r="T235" i="5"/>
  <c r="T537" i="5"/>
  <c r="T544" i="5"/>
  <c r="T389" i="5"/>
  <c r="T287" i="5"/>
  <c r="T255" i="5"/>
  <c r="T223" i="5"/>
  <c r="T374" i="5"/>
  <c r="T512" i="5"/>
  <c r="T353" i="5"/>
  <c r="T187" i="5"/>
  <c r="T572" i="5"/>
  <c r="T211" i="5"/>
  <c r="T319" i="5"/>
  <c r="S5"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2"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c r="H26" i="6"/>
  <c r="H24" i="6"/>
  <c r="C24" i="6"/>
  <c r="H35" i="6"/>
  <c r="D35" i="6"/>
  <c r="H40" i="6"/>
  <c r="D40" i="6"/>
  <c r="H46" i="6"/>
  <c r="D46" i="6"/>
  <c r="H31" i="6"/>
  <c r="C31" i="6"/>
  <c r="C29" i="6"/>
  <c r="D29" i="6"/>
  <c r="H30" i="6"/>
  <c r="AB11" i="5"/>
  <c r="AB8" i="5"/>
  <c r="AB9" i="5"/>
  <c r="AB13" i="5"/>
  <c r="AB16" i="5"/>
  <c r="AB15" i="5"/>
  <c r="AB7" i="5"/>
  <c r="AB12" i="5"/>
  <c r="AB14" i="5"/>
  <c r="AB10" i="5"/>
  <c r="AB6"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8" i="6"/>
  <c r="H68" i="6"/>
  <c r="D68" i="6"/>
  <c r="C39" i="6"/>
  <c r="C35" i="6"/>
  <c r="C46" i="6"/>
  <c r="C34" i="6"/>
  <c r="D34" i="6"/>
  <c r="D31" i="6"/>
  <c r="C30" i="6"/>
  <c r="D30" i="6"/>
  <c r="C32" i="6"/>
  <c r="D32" i="6"/>
  <c r="R15" i="5"/>
  <c r="I15" i="5"/>
  <c r="H15" i="5"/>
  <c r="J15" i="5"/>
  <c r="F15" i="5"/>
  <c r="I9" i="5"/>
  <c r="F9" i="5"/>
  <c r="R9" i="5"/>
  <c r="J9" i="5"/>
  <c r="H9" i="5"/>
  <c r="H12" i="5"/>
  <c r="R12" i="5"/>
  <c r="J12" i="5"/>
  <c r="I12" i="5"/>
  <c r="F12" i="5"/>
  <c r="H6" i="5"/>
  <c r="R6" i="5"/>
  <c r="F6" i="5"/>
  <c r="I6" i="5"/>
  <c r="J6" i="5"/>
  <c r="H16" i="5"/>
  <c r="I16" i="5"/>
  <c r="J16" i="5"/>
  <c r="R16" i="5"/>
  <c r="F16" i="5"/>
  <c r="G66" i="6"/>
  <c r="H66" i="6"/>
  <c r="C66" i="6"/>
  <c r="G67" i="6"/>
  <c r="H67" i="6"/>
  <c r="D67" i="6"/>
  <c r="G65" i="6"/>
  <c r="H65" i="6"/>
  <c r="C65" i="6"/>
  <c r="I11" i="5"/>
  <c r="J11" i="5"/>
  <c r="R11" i="5"/>
  <c r="F11" i="5"/>
  <c r="H11" i="5"/>
  <c r="H8" i="5"/>
  <c r="J8" i="5"/>
  <c r="I8" i="5"/>
  <c r="R8" i="5"/>
  <c r="F8" i="5"/>
  <c r="R7" i="5"/>
  <c r="H7" i="5"/>
  <c r="J7" i="5"/>
  <c r="I7" i="5"/>
  <c r="F7" i="5"/>
  <c r="H14" i="5"/>
  <c r="J14" i="5"/>
  <c r="I14" i="5"/>
  <c r="F14" i="5"/>
  <c r="R14" i="5"/>
  <c r="H10" i="5"/>
  <c r="R10" i="5"/>
  <c r="J10" i="5"/>
  <c r="F10" i="5"/>
  <c r="I10" i="5"/>
  <c r="I13" i="5"/>
  <c r="R13" i="5"/>
  <c r="J13" i="5"/>
  <c r="H13" i="5"/>
  <c r="F13" i="5"/>
  <c r="C49" i="6"/>
  <c r="C47" i="6"/>
  <c r="C60" i="6"/>
  <c r="D60" i="6"/>
  <c r="D58" i="6"/>
  <c r="C58" i="6"/>
  <c r="D63" i="6"/>
  <c r="C63" i="6"/>
  <c r="C62" i="6"/>
  <c r="D62" i="6"/>
  <c r="C54" i="6"/>
  <c r="D54" i="6"/>
  <c r="D57" i="6"/>
  <c r="C57" i="6"/>
  <c r="F56" i="6"/>
  <c r="H56" i="6"/>
  <c r="H55" i="6"/>
  <c r="D59" i="6"/>
  <c r="C59" i="6"/>
  <c r="T14" i="5"/>
  <c r="T15" i="5"/>
  <c r="T12" i="5"/>
  <c r="T16" i="5"/>
  <c r="T13" i="5"/>
  <c r="T11" i="5"/>
  <c r="T9" i="5"/>
  <c r="T6" i="5"/>
  <c r="T8" i="5"/>
  <c r="T10" i="5"/>
  <c r="T7" i="5"/>
  <c r="C68" i="6"/>
  <c r="X12" i="5"/>
  <c r="X9" i="5"/>
  <c r="D65" i="6"/>
  <c r="X8" i="5"/>
  <c r="X11" i="5"/>
  <c r="X13" i="5"/>
  <c r="X16" i="5"/>
  <c r="D66" i="6"/>
  <c r="C67" i="6"/>
  <c r="X10" i="5"/>
  <c r="X14" i="5"/>
  <c r="X7" i="5"/>
  <c r="X6" i="5"/>
  <c r="H69" i="6"/>
  <c r="H70" i="6"/>
  <c r="D2" i="6"/>
  <c r="X15" i="5"/>
  <c r="D55" i="6"/>
  <c r="C55" i="6"/>
  <c r="D56" i="6"/>
  <c r="C56" i="6"/>
  <c r="S16" i="5"/>
  <c r="S11" i="5"/>
  <c r="S15" i="5"/>
  <c r="S14" i="5"/>
  <c r="S12" i="5"/>
  <c r="S13" i="5"/>
  <c r="S9" i="5"/>
  <c r="S10" i="5"/>
  <c r="S7" i="5"/>
  <c r="S8" i="5"/>
  <c r="S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<sst xmlns="http://schemas.openxmlformats.org/spreadsheetml/2006/main" count="22140" uniqueCount="15667">
  <si>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</si>
  <si>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</si>
  <si>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</si>
  <si>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</si>
  <si>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</si>
  <si>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</si>
  <si>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</si>
  <si>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</si>
  <si>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</si>
  <si>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</si>
  <si>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</si>
  <si>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</si>
  <si>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</si>
  <si>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</si>
  <si>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</si>
  <si>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</si>
  <si>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</si>
  <si>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</si>
  <si>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</si>
  <si>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</si>
  <si>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</si>
  <si>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</si>
  <si>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</si>
  <si>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</si>
  <si>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</si>
  <si>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</si>
  <si>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</si>
  <si>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</si>
  <si>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</si>
  <si>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</si>
  <si>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</si>
  <si>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</si>
  <si>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</si>
  <si>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</si>
  <si>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</si>
  <si>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</si>
  <si>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</si>
  <si>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</si>
  <si>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</si>
  <si>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</si>
  <si>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</si>
  <si>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</si>
  <si>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</si>
  <si>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</si>
  <si>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</si>
  <si>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</si>
  <si>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</si>
  <si>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</si>
  <si>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</si>
  <si>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</si>
  <si>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</si>
  <si>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</si>
  <si>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</si>
  <si>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</si>
  <si>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</si>
  <si>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</si>
  <si>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</si>
  <si>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</si>
  <si>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</si>
  <si>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</si>
  <si>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</si>
  <si>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</si>
  <si>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</si>
  <si>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</si>
  <si>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</si>
  <si>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</si>
  <si>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</si>
  <si>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</si>
  <si>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</si>
  <si>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</si>
  <si>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</si>
  <si>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</si>
  <si>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</si>
  <si>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</si>
  <si>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</si>
  <si>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</si>
  <si>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</si>
  <si>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</si>
  <si>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</si>
  <si>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</si>
  <si>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</si>
  <si>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</si>
  <si>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</si>
  <si>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</si>
  <si>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</si>
  <si>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</si>
  <si>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</si>
  <si>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</si>
  <si>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</si>
  <si>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</si>
  <si>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</si>
  <si>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</si>
  <si>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</si>
  <si>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</si>
  <si>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</si>
  <si>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</si>
  <si>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</si>
  <si>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</si>
  <si>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</si>
  <si>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</si>
  <si>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</si>
  <si>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</si>
  <si>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</si>
  <si>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</si>
  <si>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</si>
  <si>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</si>
  <si>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</si>
  <si>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</si>
  <si>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</si>
  <si>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</si>
  <si>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</si>
  <si>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</si>
  <si>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</si>
  <si>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</si>
  <si>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</si>
  <si>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</si>
  <si>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</si>
  <si>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</si>
  <si>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</si>
  <si>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</si>
  <si>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</si>
  <si>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</si>
  <si>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</si>
  <si>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</si>
  <si>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</si>
  <si>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</si>
  <si>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</si>
  <si>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</si>
  <si>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</si>
  <si>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</si>
  <si>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</si>
  <si>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</si>
  <si>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</si>
  <si>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</si>
  <si>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</si>
  <si>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</si>
  <si>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</si>
  <si>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</si>
  <si>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</si>
  <si>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</si>
  <si>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</si>
  <si>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</si>
  <si>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</si>
  <si>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</si>
  <si>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</si>
  <si>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</si>
  <si>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</si>
  <si>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</si>
  <si>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</si>
  <si>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</si>
  <si>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</si>
  <si>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</si>
  <si>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</si>
  <si>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</si>
  <si>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</si>
  <si>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</si>
  <si>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</si>
  <si>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</si>
  <si>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</si>
  <si>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</si>
  <si>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</si>
  <si>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</si>
  <si>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</si>
  <si>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</si>
  <si>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</si>
  <si>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</si>
  <si>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</si>
  <si>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</si>
  <si>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</si>
  <si>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</si>
  <si>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</si>
  <si>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</si>
  <si>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</si>
  <si>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</si>
  <si>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</si>
  <si>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</si>
  <si>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</si>
  <si>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</si>
  <si>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</si>
  <si>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</si>
  <si>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</si>
  <si>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</si>
  <si>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</si>
  <si>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</si>
  <si>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</si>
  <si>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</si>
  <si>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</si>
  <si>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</si>
  <si>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</si>
  <si>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</si>
  <si>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</si>
  <si>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</si>
  <si>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</si>
  <si>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</si>
  <si>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</si>
  <si>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</si>
  <si>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</si>
  <si>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</si>
  <si>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</si>
  <si>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</si>
  <si>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</si>
  <si>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</si>
  <si>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</si>
  <si>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</si>
  <si>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</si>
  <si>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</si>
  <si>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</si>
  <si>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</si>
  <si>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</si>
  <si>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</si>
  <si>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</si>
  <si>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</si>
  <si>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</si>
  <si>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</si>
  <si>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</si>
  <si>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</si>
  <si>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</si>
  <si>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</si>
  <si>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</si>
  <si>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</si>
  <si>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</si>
  <si>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</si>
  <si>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</si>
  <si>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</si>
  <si>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</si>
  <si>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</si>
  <si>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</si>
  <si>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</si>
  <si>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</si>
  <si>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</si>
  <si>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</si>
  <si>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</si>
  <si>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</si>
  <si>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</si>
  <si>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</si>
  <si>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</si>
  <si>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</si>
  <si>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</si>
  <si>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</si>
  <si>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</si>
  <si>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</si>
  <si>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</si>
  <si>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</si>
  <si>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</si>
  <si>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</si>
  <si>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</si>
  <si>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</si>
  <si>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</si>
  <si>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</si>
  <si>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</si>
  <si>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</si>
  <si>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</si>
  <si>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</si>
  <si>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</si>
  <si>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</si>
  <si>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</si>
  <si>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</si>
  <si>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</si>
  <si>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</si>
  <si>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</si>
  <si>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</si>
  <si>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</si>
  <si>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</si>
  <si>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</si>
  <si>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</si>
  <si>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</si>
  <si>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</si>
  <si>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</si>
  <si>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</si>
  <si>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</si>
  <si>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</si>
  <si>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</si>
  <si>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</si>
  <si>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</si>
  <si>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</si>
  <si>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</si>
  <si>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</si>
  <si>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</si>
  <si>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</si>
  <si>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</si>
  <si>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</si>
  <si>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</si>
  <si>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</si>
  <si>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</si>
  <si>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</si>
  <si>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</si>
  <si>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</si>
  <si>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</si>
  <si>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</si>
  <si>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</si>
  <si>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</si>
  <si>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</si>
  <si>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</si>
  <si>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</si>
  <si>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</si>
  <si>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</si>
  <si>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</si>
  <si>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</si>
  <si>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</si>
  <si>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</si>
  <si>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</si>
  <si>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</si>
  <si>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</si>
  <si>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</si>
  <si>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</si>
  <si>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</si>
  <si>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</si>
  <si>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</si>
  <si>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</si>
  <si>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</si>
  <si>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</si>
  <si>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</si>
  <si>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</si>
  <si>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</si>
  <si>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</si>
  <si>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</si>
  <si>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</si>
  <si>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</si>
  <si>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</si>
  <si>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</si>
  <si>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</si>
  <si>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</si>
  <si>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</si>
  <si>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</si>
  <si>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</si>
  <si>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</si>
  <si>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</si>
  <si>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</si>
  <si>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</si>
  <si>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</si>
  <si>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</si>
  <si>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</si>
  <si>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</si>
  <si>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</si>
  <si>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</si>
  <si>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</si>
  <si>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</si>
  <si>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</si>
  <si>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</si>
  <si>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</si>
  <si>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</si>
  <si>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</si>
  <si>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</si>
  <si>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</si>
  <si>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</si>
  <si>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</si>
  <si>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</si>
  <si>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</si>
  <si>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</si>
  <si>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</si>
  <si>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</si>
  <si>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</si>
  <si>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</si>
  <si>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</si>
  <si>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</si>
  <si>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</si>
  <si>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</si>
  <si>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</si>
  <si>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</si>
  <si>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</si>
  <si>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</si>
  <si>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</si>
  <si>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</si>
  <si>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</si>
  <si>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</si>
  <si>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</si>
  <si>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</si>
  <si>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</si>
  <si>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</si>
  <si>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</si>
  <si>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</si>
  <si>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</si>
  <si>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</si>
  <si>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</si>
  <si>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</si>
  <si>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</si>
  <si>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</si>
  <si>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</si>
  <si>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</si>
  <si>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</si>
  <si>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</si>
  <si>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</si>
  <si>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</si>
  <si>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</si>
  <si>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</si>
  <si>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</si>
  <si>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</si>
  <si>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</si>
  <si>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</si>
  <si>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</si>
  <si>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</si>
  <si>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</si>
  <si>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</si>
  <si>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</si>
  <si>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</si>
  <si>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</si>
  <si>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</si>
  <si>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</si>
  <si>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</si>
  <si>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</si>
  <si>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</si>
  <si>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</si>
  <si>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</si>
  <si>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</si>
  <si>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</si>
  <si>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</si>
  <si>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</si>
  <si>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</si>
  <si>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</si>
  <si>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</si>
  <si>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</si>
  <si>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</si>
  <si>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</si>
  <si>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</si>
  <si>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</si>
  <si>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</si>
  <si>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</si>
  <si>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</si>
  <si>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</si>
  <si>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</si>
  <si>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</si>
  <si>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</si>
  <si>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</si>
  <si>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</si>
  <si>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</si>
  <si>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</si>
  <si>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</si>
  <si>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</si>
  <si>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</si>
  <si>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</si>
  <si>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</si>
  <si>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</si>
  <si>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</si>
  <si>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</si>
  <si>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</si>
  <si>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</si>
  <si>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</si>
  <si>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</si>
  <si>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</si>
  <si>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</si>
  <si>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</si>
  <si>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</si>
  <si>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</si>
  <si>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</si>
  <si>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</si>
  <si>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</si>
  <si>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</si>
  <si>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</si>
  <si>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</si>
  <si>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</si>
  <si>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</si>
  <si>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</si>
  <si>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</si>
  <si>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</si>
  <si>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</si>
  <si>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</si>
  <si>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</si>
  <si>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</si>
  <si>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</si>
  <si>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</si>
  <si>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</si>
  <si>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</si>
  <si>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</si>
  <si>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</si>
  <si>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</si>
  <si>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</si>
  <si>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</si>
  <si>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</si>
  <si>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</si>
  <si>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</si>
  <si>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</si>
  <si>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</si>
  <si>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</si>
  <si>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</si>
  <si>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</si>
  <si>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</si>
  <si>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</si>
  <si>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</si>
  <si>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</si>
  <si>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</si>
  <si>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</si>
  <si>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</si>
  <si>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</si>
  <si>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</si>
  <si>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</si>
  <si>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</si>
  <si>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</si>
  <si>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</si>
  <si>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</si>
  <si>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</si>
  <si>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</si>
  <si>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</si>
  <si>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</si>
  <si>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</si>
  <si>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</si>
  <si>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</si>
  <si>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</si>
  <si>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</si>
  <si>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</si>
  <si>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</si>
  <si>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</si>
  <si>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</si>
  <si>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</si>
  <si>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</si>
  <si>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</si>
  <si>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</si>
  <si>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</si>
  <si>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</si>
  <si>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</si>
  <si>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</si>
  <si>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</si>
  <si>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</si>
  <si>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</si>
  <si>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</si>
  <si>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</si>
  <si>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</si>
  <si>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</si>
  <si>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</si>
  <si>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</si>
  <si>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</si>
  <si>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</si>
  <si>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</si>
  <si>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</si>
  <si>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</si>
  <si>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</si>
  <si>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</si>
  <si>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</si>
  <si>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</si>
  <si>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</si>
  <si>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</si>
  <si>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</si>
  <si>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</si>
  <si>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</si>
  <si>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</si>
  <si>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</si>
  <si>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</si>
  <si>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</si>
  <si>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</si>
  <si>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</si>
  <si>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</si>
  <si>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</si>
  <si>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</si>
  <si>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</si>
  <si>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</si>
  <si>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</si>
  <si>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</si>
  <si>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</si>
  <si>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</si>
  <si>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</si>
  <si>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</si>
  <si>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</si>
  <si>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</si>
  <si>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</si>
  <si>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</si>
  <si>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</si>
  <si>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</si>
  <si>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</si>
  <si>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</si>
  <si>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</si>
  <si>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</si>
  <si>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</si>
  <si>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</si>
  <si>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</si>
  <si>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</si>
  <si>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</si>
  <si>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</si>
  <si>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</si>
  <si>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</si>
  <si>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</si>
  <si>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</si>
  <si>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</si>
  <si>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</si>
  <si>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</si>
  <si>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</si>
  <si>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</si>
  <si>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</si>
  <si>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</si>
  <si>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</si>
  <si>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</si>
  <si>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</si>
  <si>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</si>
  <si>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</si>
  <si>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</si>
  <si>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</si>
  <si>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</si>
  <si>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</si>
  <si>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</si>
  <si>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</si>
  <si>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</si>
  <si>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</si>
  <si>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</si>
  <si>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</si>
  <si>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</si>
  <si>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</si>
  <si>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</si>
  <si>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</si>
  <si>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</si>
  <si>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</si>
  <si>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</si>
  <si>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</si>
  <si>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</si>
  <si>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</si>
  <si>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</si>
  <si>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</si>
  <si>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</si>
  <si>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</si>
  <si>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</si>
  <si>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</si>
  <si>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</si>
  <si>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</si>
  <si>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</si>
  <si>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</si>
  <si>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</si>
  <si>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</si>
  <si>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</si>
  <si>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</si>
  <si>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</si>
  <si>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</si>
  <si>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</si>
  <si>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</si>
  <si>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</si>
  <si>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</si>
  <si>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</si>
  <si>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</si>
  <si>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</si>
  <si>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</si>
  <si>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</si>
  <si>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</si>
  <si>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</si>
  <si>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</si>
  <si>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</si>
  <si>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</si>
  <si>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</si>
  <si>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</si>
  <si>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</si>
  <si>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</si>
  <si>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</si>
  <si>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</si>
  <si>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</si>
  <si>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</si>
  <si>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</si>
  <si>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</si>
  <si>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</si>
  <si>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</si>
  <si>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</si>
  <si>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</si>
  <si>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</si>
  <si>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</si>
  <si>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</si>
  <si>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</si>
  <si>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</si>
  <si>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</si>
  <si>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</si>
  <si>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</si>
  <si>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</si>
  <si>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</si>
  <si>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</si>
  <si>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</si>
  <si>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</si>
  <si>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</si>
  <si>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</si>
  <si>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</si>
  <si>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</si>
  <si>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</si>
  <si>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</si>
  <si>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</si>
  <si>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</si>
  <si>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</si>
  <si>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</si>
  <si>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</si>
  <si>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</si>
  <si>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</si>
  <si>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</si>
  <si>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</si>
  <si>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</si>
  <si>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</si>
  <si>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</si>
  <si>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</si>
  <si>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</si>
  <si>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</si>
  <si>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</si>
  <si>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</si>
  <si>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</si>
  <si>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</si>
  <si>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</si>
  <si>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</si>
  <si>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</si>
  <si>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</si>
  <si>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</si>
  <si>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</si>
  <si>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</si>
  <si>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</si>
  <si>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</si>
  <si>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</si>
  <si>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</si>
  <si>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</si>
  <si>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</si>
  <si>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</si>
  <si>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</si>
  <si>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</si>
  <si>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</si>
  <si>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</si>
  <si>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</si>
  <si>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</si>
  <si>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</si>
  <si>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</si>
  <si>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</si>
  <si>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</si>
  <si>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</si>
  <si>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</si>
  <si>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</si>
  <si>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</si>
  <si>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</si>
  <si>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</si>
  <si>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</si>
  <si>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</si>
  <si>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</si>
  <si>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</si>
  <si>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</si>
  <si>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</si>
  <si>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</si>
  <si>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</si>
  <si>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</si>
  <si>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</si>
  <si>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</si>
  <si>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</si>
  <si>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</si>
  <si>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</si>
  <si>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</si>
  <si>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</si>
  <si>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</si>
  <si>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</si>
  <si>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</si>
  <si>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</si>
  <si>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</si>
  <si>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</si>
  <si>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</si>
  <si>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</si>
  <si>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</si>
  <si>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</si>
  <si>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</si>
  <si>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</si>
  <si>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</si>
  <si>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</si>
  <si>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</si>
  <si>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</si>
  <si>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</si>
  <si>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</si>
  <si>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</si>
  <si>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</si>
  <si>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</si>
  <si>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</si>
  <si>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</si>
  <si>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</si>
  <si>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</si>
  <si>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</si>
  <si>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</si>
  <si>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</si>
  <si>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</si>
  <si>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</si>
  <si>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</si>
  <si>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</si>
  <si>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</si>
  <si>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</si>
  <si>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</si>
  <si>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</si>
  <si>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</si>
  <si>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</si>
  <si>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</si>
  <si>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</si>
  <si>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</si>
  <si>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</si>
  <si>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</si>
  <si>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</si>
  <si>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</si>
  <si>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</si>
  <si>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</si>
  <si>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</si>
  <si>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</si>
  <si>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</si>
  <si>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</si>
  <si>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</si>
  <si>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</si>
  <si>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</si>
  <si>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</si>
  <si>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</si>
  <si>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</si>
  <si>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</si>
  <si>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</si>
  <si>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</si>
  <si>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</si>
  <si>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</si>
  <si>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</si>
  <si>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</si>
  <si>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</si>
  <si>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</si>
  <si>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</si>
  <si>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</si>
  <si>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</si>
  <si>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</si>
  <si>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</si>
  <si>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</si>
  <si>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</si>
  <si>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</si>
  <si>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</si>
  <si>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</si>
  <si>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</si>
  <si>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</si>
  <si>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</si>
  <si>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</si>
  <si>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</si>
  <si>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</si>
  <si>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</si>
  <si>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</si>
  <si>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</si>
  <si>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</si>
  <si>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</si>
  <si>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</si>
  <si>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</si>
  <si>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</si>
  <si>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</si>
  <si>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</si>
  <si>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</si>
  <si>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</si>
  <si>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</si>
  <si>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</si>
  <si>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</si>
  <si>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</si>
  <si>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</si>
  <si>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</si>
  <si>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</si>
  <si>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</si>
  <si>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</si>
  <si>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</si>
  <si>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</si>
  <si>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</si>
  <si>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</si>
  <si>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</si>
  <si>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</si>
  <si>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</si>
  <si>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</si>
  <si>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</si>
  <si>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</si>
  <si>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</si>
  <si>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</si>
  <si>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</si>
  <si>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</si>
  <si>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</si>
  <si>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</si>
  <si>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</si>
  <si>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</si>
  <si>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</si>
  <si>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</si>
  <si>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</si>
  <si>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</si>
  <si>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</si>
  <si>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</si>
  <si>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</si>
  <si>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</si>
  <si>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</si>
  <si>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</si>
  <si>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</si>
  <si>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</si>
  <si>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</si>
  <si>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</si>
  <si>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</si>
  <si>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</si>
  <si>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</si>
  <si>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</si>
  <si>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</si>
  <si>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</si>
  <si>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</si>
  <si>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</si>
  <si>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</si>
  <si>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</si>
  <si>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</si>
  <si>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</si>
  <si>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</si>
  <si>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</si>
  <si>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</si>
  <si>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</si>
  <si>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</si>
  <si>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</si>
  <si>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</si>
  <si>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</si>
  <si>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</si>
  <si>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</si>
  <si>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</si>
  <si>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</si>
  <si>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</si>
  <si>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</si>
  <si>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</si>
  <si>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</si>
  <si>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</si>
  <si>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</si>
  <si>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</si>
  <si>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</si>
  <si>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</si>
  <si>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</si>
  <si>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</si>
  <si>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</si>
  <si>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</si>
  <si>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</si>
  <si>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</si>
  <si>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</si>
  <si>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</si>
  <si>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</si>
  <si>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</si>
  <si>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</si>
  <si>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</si>
  <si>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</si>
  <si>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</si>
  <si>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</si>
  <si>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</si>
  <si>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</si>
  <si>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</si>
  <si>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</si>
  <si>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</si>
  <si>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</si>
  <si>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</si>
  <si>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</si>
  <si>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</si>
  <si>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</si>
  <si>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</si>
  <si>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</si>
  <si>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</si>
  <si>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</si>
  <si>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</si>
  <si>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</si>
  <si>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</si>
  <si>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</si>
  <si>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</si>
  <si>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</si>
  <si>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</si>
  <si>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</si>
  <si>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</si>
  <si>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</si>
  <si>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</si>
  <si>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</si>
  <si>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</si>
  <si>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</si>
  <si>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</si>
  <si>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</si>
  <si>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</si>
  <si>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</si>
  <si>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</si>
  <si>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</si>
  <si>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</si>
  <si>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</si>
  <si>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</si>
  <si>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</si>
  <si>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</si>
  <si>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</si>
  <si>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</si>
  <si>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</si>
  <si>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</si>
  <si>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</si>
  <si>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</si>
  <si>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</si>
  <si>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</si>
  <si>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</si>
  <si>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</si>
  <si>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</si>
  <si>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</si>
  <si>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</si>
  <si>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</si>
  <si>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</si>
  <si>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</si>
  <si>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</si>
  <si>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</si>
  <si>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</si>
  <si>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</si>
  <si>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</si>
  <si>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</si>
  <si>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</si>
  <si>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</si>
  <si>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</si>
  <si>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</si>
  <si>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</si>
  <si>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</si>
  <si>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</si>
  <si>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</si>
  <si>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</si>
  <si>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</si>
  <si>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</si>
  <si>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</si>
  <si>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</si>
  <si>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</si>
  <si>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</si>
  <si>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</si>
  <si>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</si>
  <si>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</si>
  <si>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</si>
  <si>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</si>
  <si>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</si>
  <si>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</si>
  <si>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</si>
  <si>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</si>
  <si>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</si>
  <si>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</si>
  <si>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</si>
  <si>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</si>
  <si>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</si>
  <si>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</si>
  <si>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</si>
  <si>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</si>
  <si>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</si>
  <si>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</si>
  <si>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</si>
  <si>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</si>
  <si>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</si>
  <si>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</si>
  <si>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</si>
  <si>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</si>
  <si>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</si>
  <si>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</si>
  <si>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</si>
  <si>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</si>
  <si>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</si>
  <si>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</si>
  <si>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</si>
  <si>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</si>
  <si>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</si>
  <si>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</si>
  <si>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</si>
  <si>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</si>
  <si>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</si>
  <si>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</si>
  <si>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</si>
  <si>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</si>
  <si>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</si>
  <si>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</si>
  <si>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</si>
  <si>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</si>
  <si>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</si>
  <si>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</si>
  <si>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</si>
  <si>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</si>
  <si>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</si>
  <si>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</si>
  <si>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</si>
  <si>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</si>
  <si>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</si>
  <si>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</si>
  <si>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</si>
  <si>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</si>
  <si>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</si>
  <si>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</si>
  <si>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</si>
  <si>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</si>
  <si>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</si>
  <si>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</si>
  <si>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</si>
  <si>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</si>
  <si>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</si>
  <si>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</si>
  <si>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</si>
  <si>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</si>
  <si>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</si>
  <si>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</si>
  <si>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</si>
  <si>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</si>
  <si>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</si>
  <si>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</si>
  <si>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</si>
  <si>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</si>
  <si>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</si>
  <si>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</si>
  <si>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</si>
  <si>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</si>
  <si>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</si>
  <si>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</si>
  <si>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</si>
  <si>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</si>
  <si>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</si>
  <si>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</si>
  <si>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</si>
  <si>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</si>
  <si>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</si>
  <si>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</si>
  <si>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</si>
  <si>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</si>
  <si>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</si>
  <si>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</si>
  <si>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</si>
  <si>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</si>
  <si>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</si>
  <si>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</si>
  <si>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</si>
  <si>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</si>
  <si>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</si>
  <si>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</si>
  <si>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</si>
  <si>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</si>
  <si>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</si>
  <si>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</si>
  <si>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</si>
  <si>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</si>
  <si>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</si>
  <si>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</si>
  <si>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</si>
  <si>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</si>
  <si>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</si>
  <si>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</si>
  <si>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</si>
  <si>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</si>
  <si>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</si>
  <si>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</si>
  <si>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</si>
  <si>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</si>
  <si>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</si>
  <si>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</si>
  <si>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</si>
  <si>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</si>
  <si>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</si>
  <si>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</si>
  <si>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</si>
  <si>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</si>
  <si>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</si>
  <si>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</si>
  <si>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</si>
  <si>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</si>
  <si>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</si>
  <si>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</si>
  <si>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</si>
  <si>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</si>
  <si>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</si>
  <si>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</si>
  <si>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</si>
  <si>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</si>
  <si>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</si>
  <si>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</si>
  <si>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</si>
  <si>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</si>
  <si>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</si>
  <si>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</si>
  <si>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</si>
  <si>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</si>
  <si>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</si>
  <si>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</si>
  <si>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</si>
  <si>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</si>
  <si>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</si>
  <si>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</si>
  <si>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</si>
  <si>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</si>
  <si>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</si>
  <si>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</si>
  <si>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</si>
  <si>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</si>
  <si>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</si>
  <si>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</si>
  <si>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</si>
  <si>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</si>
  <si>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</si>
  <si>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</si>
  <si>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</si>
  <si>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</si>
  <si>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</si>
  <si>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</si>
  <si>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</si>
  <si>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</si>
  <si>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</si>
  <si>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</si>
  <si>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</si>
  <si>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</si>
  <si>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</si>
  <si>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</si>
  <si>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</si>
  <si>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</si>
  <si>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</si>
  <si>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</si>
  <si>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</si>
  <si>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</si>
  <si>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</si>
  <si>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</si>
  <si>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</si>
  <si>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</si>
  <si>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</si>
  <si>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</si>
  <si>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</si>
  <si>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</si>
  <si>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</si>
  <si>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</si>
  <si>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</si>
  <si>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</si>
  <si>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</si>
  <si>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</si>
  <si>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</si>
  <si>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</si>
  <si>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</si>
  <si>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</si>
  <si>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</si>
  <si>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</si>
  <si>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</si>
  <si>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</si>
  <si>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</si>
  <si>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</si>
  <si>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</si>
  <si>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</si>
  <si>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</si>
  <si>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</si>
  <si>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</si>
  <si>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</si>
  <si>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</si>
  <si>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</si>
  <si>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</si>
  <si>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</si>
  <si>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</si>
  <si>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</si>
  <si>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</si>
  <si>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</si>
  <si>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</si>
  <si>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</si>
  <si>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</si>
  <si>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</si>
  <si>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</si>
  <si>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</si>
  <si>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</si>
  <si>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</si>
  <si>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</si>
  <si>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</si>
  <si>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</si>
  <si>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</si>
  <si>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</si>
  <si>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</si>
  <si>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</si>
  <si>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</si>
  <si>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</si>
  <si>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</si>
  <si>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</si>
  <si>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</si>
  <si>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</si>
  <si>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</si>
  <si>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</si>
  <si>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</si>
  <si>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</si>
  <si>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</si>
  <si>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</si>
  <si>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</si>
  <si>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</si>
  <si>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</si>
  <si>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</si>
  <si>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</si>
  <si>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</si>
  <si>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</si>
  <si>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</si>
  <si>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</si>
  <si>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</si>
  <si>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</si>
  <si>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</si>
  <si>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</si>
  <si>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</si>
  <si>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</si>
  <si>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</si>
  <si>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</si>
  <si>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</si>
  <si>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</si>
  <si>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</si>
  <si>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</si>
  <si>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</si>
  <si>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</si>
  <si>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</si>
  <si>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</si>
  <si>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</si>
  <si>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</si>
  <si>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</si>
  <si>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</si>
  <si>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</si>
  <si>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</si>
  <si>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</si>
  <si>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</si>
  <si>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</si>
  <si>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</si>
  <si>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</si>
  <si>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</si>
  <si>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</si>
  <si>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</si>
  <si>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</si>
  <si>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</si>
  <si>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</si>
  <si>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</si>
  <si>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</si>
  <si>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</si>
  <si>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</si>
  <si>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</si>
  <si>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</si>
  <si>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</si>
  <si>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</si>
  <si>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</si>
  <si>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</si>
  <si>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</si>
  <si>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</si>
  <si>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</si>
  <si>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</si>
  <si>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</si>
  <si>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</si>
  <si>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</si>
  <si>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</si>
  <si>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</si>
  <si>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</si>
  <si>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</si>
  <si>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</si>
  <si>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</si>
  <si>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</si>
  <si>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</si>
  <si>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</si>
  <si>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</si>
  <si>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</si>
  <si>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</si>
  <si>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</si>
  <si>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</si>
  <si>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</si>
  <si>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</si>
  <si>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</si>
  <si>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</si>
  <si>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</si>
  <si>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</si>
  <si>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</si>
  <si>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</si>
  <si>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</si>
  <si>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</si>
  <si>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</si>
  <si>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</si>
  <si>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</si>
  <si>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</si>
  <si>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</si>
  <si>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</si>
  <si>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</si>
  <si>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</si>
  <si>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</si>
  <si>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</si>
  <si>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</si>
  <si>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</si>
  <si>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</si>
  <si>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</si>
  <si>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</si>
  <si>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</si>
  <si>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</si>
  <si>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</si>
  <si>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</si>
  <si>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</si>
  <si>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</si>
  <si>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</si>
  <si>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</si>
  <si>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</si>
  <si>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</si>
  <si>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</si>
  <si>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</si>
  <si>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</si>
  <si>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</si>
  <si>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</si>
  <si>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</si>
  <si>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</si>
  <si>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</si>
  <si>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</si>
  <si>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</si>
  <si>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</si>
  <si>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</si>
  <si>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</si>
  <si>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</si>
  <si>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</si>
  <si>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</si>
  <si>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</si>
  <si>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</si>
  <si>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</si>
  <si>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</si>
  <si>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</si>
  <si>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</si>
  <si>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</si>
  <si>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</si>
  <si>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</si>
  <si>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</si>
  <si>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</si>
  <si>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</si>
  <si>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</si>
  <si>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</si>
  <si>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</si>
  <si>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</si>
  <si>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</si>
  <si>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</si>
  <si>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</si>
  <si>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</si>
  <si>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</si>
  <si>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</si>
  <si>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</si>
  <si>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</si>
  <si>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</si>
  <si>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</si>
  <si>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</si>
  <si>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</si>
  <si>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</si>
  <si>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</si>
  <si>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</si>
  <si>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</si>
  <si>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</si>
  <si>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</si>
  <si>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</si>
  <si>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</si>
  <si>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</si>
  <si>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</si>
  <si>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</si>
  <si>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</si>
  <si>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</si>
  <si>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</si>
  <si>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</si>
  <si>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</si>
  <si>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</si>
  <si>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</si>
  <si>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</si>
  <si>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</si>
  <si>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</si>
  <si>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</si>
  <si>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</si>
  <si>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</si>
  <si>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</si>
  <si>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</si>
  <si>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</si>
  <si>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</si>
  <si>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</si>
  <si>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</si>
  <si>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</si>
  <si>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</si>
  <si>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</si>
  <si>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</si>
  <si>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</si>
  <si>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</si>
  <si>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</si>
  <si>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</si>
  <si>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</si>
  <si>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</si>
  <si>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</si>
  <si>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</si>
  <si>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</si>
  <si>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</si>
  <si>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</si>
  <si>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</si>
  <si>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</si>
  <si>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</si>
  <si>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</si>
  <si>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</si>
  <si>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</si>
  <si>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</si>
  <si>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</si>
  <si>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</si>
  <si>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</si>
  <si>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</si>
  <si>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</si>
  <si>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</si>
  <si>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</si>
  <si>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</si>
  <si>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</si>
  <si>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</si>
  <si>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</si>
  <si>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</si>
  <si>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</si>
  <si>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</si>
  <si>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</si>
  <si>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</si>
  <si>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</si>
  <si>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</si>
  <si>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</si>
  <si>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</si>
  <si>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</si>
  <si>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</si>
  <si>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</si>
  <si>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</si>
  <si>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</si>
  <si>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</si>
  <si>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</si>
  <si>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</si>
  <si>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</si>
  <si>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</si>
  <si>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</si>
  <si>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</si>
  <si>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</si>
  <si>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</si>
  <si>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</si>
  <si>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</si>
  <si>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</si>
  <si>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</si>
  <si>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</si>
  <si>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</si>
  <si>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</si>
  <si>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</si>
  <si>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</si>
  <si>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</si>
  <si>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</si>
  <si>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</si>
  <si>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</si>
  <si>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</si>
  <si>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</si>
  <si>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</si>
  <si>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</si>
  <si>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</si>
  <si>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</si>
  <si>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</si>
  <si>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</si>
  <si>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</si>
  <si>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</si>
  <si>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</si>
  <si>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</si>
  <si>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</si>
  <si>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</si>
  <si>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</si>
  <si>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</si>
  <si>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</si>
  <si>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</si>
  <si>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</si>
  <si>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</si>
  <si>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</si>
  <si>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</si>
  <si>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</si>
  <si>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</si>
  <si>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</si>
  <si>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</si>
  <si>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</si>
  <si>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</si>
  <si>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</si>
  <si>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</si>
  <si>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</si>
  <si>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</si>
  <si>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</si>
  <si>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</si>
  <si>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</si>
  <si>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</si>
  <si>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</si>
  <si>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</si>
  <si>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</si>
  <si>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</si>
  <si>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</si>
  <si>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</si>
  <si>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</si>
  <si>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</si>
  <si>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</si>
  <si>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</si>
  <si>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</si>
  <si>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</si>
  <si>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</si>
  <si>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</si>
  <si>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</si>
  <si>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</si>
  <si>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</si>
  <si>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</si>
  <si>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</si>
  <si>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</si>
  <si>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</si>
  <si>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</si>
  <si>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</si>
  <si>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</si>
  <si>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</si>
  <si>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</si>
  <si>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</si>
  <si>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</si>
  <si>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</si>
  <si>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</si>
  <si>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</si>
  <si>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</si>
  <si>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</si>
  <si>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</si>
  <si>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</si>
  <si>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</si>
  <si>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</si>
  <si>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</si>
  <si>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</si>
  <si>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</si>
  <si>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</si>
  <si>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</si>
  <si>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</si>
  <si>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</si>
  <si>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</si>
  <si>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</si>
  <si>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</si>
  <si>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</si>
  <si>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</si>
  <si>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</si>
  <si>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</si>
  <si>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</si>
  <si>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</si>
  <si>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</si>
  <si>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</si>
  <si>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</si>
  <si>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</si>
  <si>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</si>
  <si>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</si>
  <si>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</si>
  <si>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</si>
  <si>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</si>
  <si>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</si>
  <si>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</si>
  <si>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</si>
  <si>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</si>
  <si>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</si>
  <si>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</si>
  <si>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</si>
  <si>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</si>
  <si>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</si>
  <si>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</si>
  <si>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</si>
  <si>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</si>
  <si>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</si>
  <si>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</si>
  <si>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</si>
  <si>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</si>
  <si>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</si>
  <si>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</si>
  <si>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</si>
  <si>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</si>
  <si>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</si>
  <si>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</si>
  <si>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</si>
  <si>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</si>
  <si>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</si>
  <si>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</si>
  <si>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</si>
  <si>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</si>
  <si>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</si>
  <si>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</si>
  <si>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</si>
  <si>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</si>
  <si>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</si>
  <si>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</si>
  <si>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</si>
  <si>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</si>
  <si>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</si>
  <si>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</si>
  <si>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</si>
  <si>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</si>
  <si>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</si>
  <si>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</si>
  <si>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</si>
  <si>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</si>
  <si>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</si>
  <si>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</si>
  <si>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</si>
  <si>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</si>
  <si>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</si>
  <si>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</si>
  <si>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</si>
  <si>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</si>
  <si>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</si>
  <si>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</si>
  <si>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</si>
  <si>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</si>
  <si>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</si>
  <si>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</si>
  <si>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</si>
  <si>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</si>
  <si>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</si>
  <si>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</si>
  <si>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</si>
  <si>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</si>
  <si>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</si>
  <si>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</si>
  <si>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</si>
  <si>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</si>
  <si>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</si>
  <si>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</si>
  <si>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</si>
  <si>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</si>
  <si>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</si>
  <si>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</si>
  <si>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</si>
  <si>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</si>
  <si>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</si>
  <si>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</si>
  <si>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</si>
  <si>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</si>
  <si>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</si>
  <si>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</si>
  <si>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</si>
  <si>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</si>
  <si>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</si>
  <si>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</si>
  <si>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</si>
  <si>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</si>
  <si>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</si>
  <si>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</si>
  <si>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</si>
  <si>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</si>
  <si>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</si>
  <si>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</si>
  <si>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</si>
  <si>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</si>
  <si>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</si>
  <si>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</si>
  <si>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</si>
  <si>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</si>
  <si>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</si>
  <si>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</si>
  <si>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</si>
  <si>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</si>
  <si>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</si>
  <si>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</si>
  <si>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</si>
  <si>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</si>
  <si>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</si>
  <si>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</si>
  <si>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</si>
  <si>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</si>
  <si>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</si>
  <si>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</si>
  <si>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</si>
  <si>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</si>
  <si>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</si>
  <si>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</si>
  <si>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</si>
  <si>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</si>
  <si>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</si>
  <si>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</si>
  <si>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</si>
  <si>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</si>
  <si>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</si>
  <si>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</si>
  <si>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</si>
  <si>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</si>
  <si>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</si>
  <si>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</si>
  <si>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</si>
  <si>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</si>
  <si>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</si>
  <si>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</si>
  <si>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</si>
  <si>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</si>
  <si>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</si>
  <si>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</si>
  <si>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</si>
  <si>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</si>
  <si>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</si>
  <si>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</si>
  <si>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</si>
  <si>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</si>
  <si>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</si>
  <si>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</si>
  <si>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</si>
  <si>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</si>
  <si>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</si>
  <si>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</si>
  <si>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</si>
  <si>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</si>
  <si>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</si>
  <si>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</si>
  <si>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</si>
  <si>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</si>
  <si>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</si>
  <si>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</si>
  <si>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</si>
  <si>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</si>
  <si>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</si>
  <si>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</si>
  <si>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</si>
  <si>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</si>
  <si>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</si>
  <si>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</si>
  <si>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</si>
  <si>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</si>
  <si>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</si>
  <si>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</si>
  <si>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</si>
  <si>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</si>
  <si>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</si>
  <si>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</si>
  <si>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</si>
  <si>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</si>
  <si>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</si>
  <si>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</si>
  <si>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</si>
  <si>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</si>
  <si>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</si>
  <si>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</si>
  <si>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</si>
  <si>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</si>
  <si>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</si>
  <si>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</si>
  <si>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</si>
  <si>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</si>
  <si>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</si>
  <si>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</si>
  <si>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</si>
  <si>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</si>
  <si>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</si>
  <si>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</si>
  <si>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</si>
  <si>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</si>
  <si>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</si>
  <si>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</si>
  <si>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</si>
  <si>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</si>
  <si>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</si>
  <si>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</si>
  <si>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</si>
  <si>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</si>
  <si>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</si>
  <si>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</si>
  <si>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</si>
  <si>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</si>
  <si>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</si>
  <si>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</si>
  <si>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</si>
  <si>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</si>
  <si>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</si>
  <si>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</si>
  <si>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</si>
  <si>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</si>
  <si>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</si>
  <si>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</si>
  <si>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</si>
  <si>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</si>
  <si>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</si>
  <si>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</si>
  <si>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</si>
  <si>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</si>
  <si>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</si>
  <si>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</si>
  <si>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</si>
  <si>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</si>
  <si>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</si>
  <si>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</si>
  <si>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</si>
  <si>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</si>
  <si>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</si>
  <si>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</si>
  <si>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</si>
  <si>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</si>
  <si>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</si>
  <si>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</si>
  <si>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</si>
  <si>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</si>
  <si>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</si>
  <si>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</si>
  <si>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</si>
  <si>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</si>
  <si>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</si>
  <si>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</si>
  <si>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</si>
  <si>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</si>
  <si>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</si>
  <si>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</si>
  <si>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</si>
  <si>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</si>
  <si>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</si>
  <si>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</si>
  <si>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</si>
  <si>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</si>
  <si>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</si>
  <si>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</si>
  <si>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</si>
  <si>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</si>
  <si>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</si>
  <si>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</si>
  <si>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</si>
  <si>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</si>
  <si>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</si>
  <si>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</si>
  <si>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</si>
  <si>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</si>
  <si>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</si>
  <si>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</si>
  <si>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</si>
  <si>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</si>
  <si>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</si>
  <si>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</si>
  <si>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</si>
  <si>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</si>
  <si>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</si>
  <si>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</si>
  <si>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</si>
  <si>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</si>
  <si>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</si>
  <si>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</si>
  <si>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</si>
  <si>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</si>
  <si>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</si>
  <si>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</si>
  <si>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</si>
  <si>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</si>
  <si>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</si>
  <si>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</si>
  <si>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</si>
  <si>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</si>
  <si>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</si>
  <si>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</si>
  <si>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</si>
  <si>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</si>
  <si>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</si>
  <si>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</si>
  <si>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</si>
  <si>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</si>
  <si>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</si>
  <si>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</si>
  <si>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</si>
  <si>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</si>
  <si>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</si>
  <si>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</si>
  <si>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</si>
  <si>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</si>
  <si>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</si>
  <si>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</si>
  <si>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</si>
  <si>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</si>
  <si>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</si>
  <si>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</si>
  <si>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</si>
  <si>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</si>
  <si>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</si>
  <si>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</si>
  <si>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</si>
  <si>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</si>
  <si>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</si>
  <si>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</si>
  <si>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</si>
  <si>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</si>
  <si>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</si>
  <si>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</si>
  <si>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</si>
  <si>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</si>
  <si>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</si>
  <si>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</si>
  <si>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</si>
  <si>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</si>
  <si>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</si>
  <si>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</si>
  <si>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</si>
  <si>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</si>
  <si>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</si>
  <si>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</si>
  <si>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</si>
  <si>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</si>
  <si>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</si>
  <si>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</si>
  <si>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</si>
  <si>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</si>
  <si>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</si>
  <si>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</si>
  <si>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</si>
  <si>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</si>
  <si>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</si>
  <si>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</si>
  <si>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</si>
  <si>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</si>
  <si>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</si>
  <si>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</si>
  <si>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</si>
  <si>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</si>
  <si>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</si>
  <si>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</si>
  <si>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</si>
  <si>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</si>
  <si>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</si>
  <si>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</si>
  <si>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</si>
  <si>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</si>
  <si>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</si>
  <si>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</si>
  <si>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</si>
  <si>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</si>
  <si>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</si>
  <si>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</si>
  <si>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</si>
  <si>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</si>
  <si>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</si>
  <si>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</si>
  <si>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</si>
  <si>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</si>
  <si>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</si>
  <si>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</si>
  <si>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</si>
  <si>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</si>
  <si>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</si>
  <si>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</si>
  <si>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</si>
  <si>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</si>
  <si>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</si>
  <si>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</si>
  <si>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</si>
  <si>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</si>
  <si>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</si>
  <si>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</si>
  <si>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</si>
  <si>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</si>
  <si>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</si>
  <si>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</si>
  <si>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</si>
  <si>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</si>
  <si>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</si>
  <si>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</si>
  <si>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</si>
  <si>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</si>
  <si>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</si>
  <si>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</si>
  <si>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</si>
  <si>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</si>
  <si>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</si>
  <si>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</si>
  <si>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</si>
  <si>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</si>
  <si>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</si>
  <si>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</si>
  <si>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</si>
  <si>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</si>
  <si>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</si>
  <si>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</si>
  <si>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</si>
  <si>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</si>
  <si>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</si>
  <si>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</si>
  <si>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</si>
  <si>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</si>
  <si>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</si>
  <si>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</si>
  <si>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</si>
  <si>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</si>
  <si>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</si>
  <si>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</si>
  <si>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</si>
  <si>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</si>
  <si>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</si>
  <si>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</si>
  <si>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</si>
  <si>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</si>
  <si>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</si>
  <si>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</si>
  <si>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</si>
  <si>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</si>
  <si>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</si>
  <si>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</si>
  <si>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</si>
  <si>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</si>
  <si>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</si>
  <si>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</si>
  <si>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</si>
  <si>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</si>
  <si>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</si>
  <si>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</si>
  <si>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</si>
  <si>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</si>
  <si>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</si>
  <si>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</si>
  <si>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</si>
  <si>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</si>
  <si>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</si>
  <si>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</si>
  <si>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</si>
  <si>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</si>
  <si>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</si>
  <si>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</si>
  <si>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</si>
  <si>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</si>
  <si>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</si>
  <si>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</si>
  <si>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</si>
  <si>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</si>
  <si>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</si>
  <si>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</si>
  <si>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</si>
  <si>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</si>
  <si>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</si>
  <si>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</si>
  <si>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</si>
  <si>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</si>
  <si>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</si>
  <si>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</si>
  <si>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</si>
  <si>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</si>
  <si>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</si>
  <si>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</si>
  <si>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</si>
  <si>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</si>
  <si>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</si>
  <si>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</si>
  <si>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</si>
  <si>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</si>
  <si>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</si>
  <si>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</si>
  <si>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</si>
  <si>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</si>
  <si>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</si>
  <si>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</si>
  <si>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</si>
  <si>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</si>
  <si>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</si>
  <si>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</si>
  <si>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</si>
  <si>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</si>
  <si>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</si>
  <si>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</si>
  <si>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</si>
  <si>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</si>
  <si>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</si>
  <si>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</si>
  <si>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</si>
  <si>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</si>
  <si>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</si>
  <si>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</si>
  <si>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</si>
  <si>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</si>
  <si>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</si>
  <si>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</si>
  <si>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</si>
  <si>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</si>
  <si>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</si>
  <si>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</si>
  <si>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</si>
  <si>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</si>
  <si>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</si>
  <si>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</si>
  <si>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</si>
  <si>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</si>
  <si>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</si>
  <si>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</si>
  <si>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</si>
  <si>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</si>
  <si>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</si>
  <si>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</si>
  <si>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</si>
  <si>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</si>
  <si>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</si>
  <si>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</si>
  <si>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</si>
  <si>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</si>
  <si>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</si>
  <si>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</si>
  <si>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</si>
  <si>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</si>
  <si>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</si>
  <si>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</si>
  <si>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</si>
  <si>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</si>
  <si>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</si>
  <si>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</si>
  <si>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</si>
  <si>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</si>
  <si>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</si>
  <si>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</si>
  <si>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</si>
  <si>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</si>
  <si>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</si>
  <si>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</si>
  <si>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</si>
  <si>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</si>
  <si>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</si>
  <si>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</si>
  <si>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</si>
  <si>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</si>
  <si>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</si>
  <si>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</si>
  <si>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</si>
  <si>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</si>
  <si>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</si>
  <si>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</si>
  <si>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</si>
  <si>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</si>
  <si>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</si>
  <si>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</si>
  <si>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</si>
  <si>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</si>
  <si>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</si>
  <si>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</si>
  <si>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</si>
  <si>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</si>
  <si>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</si>
  <si>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</si>
  <si>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</si>
  <si>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</si>
  <si>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</si>
  <si>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</si>
  <si>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</si>
  <si>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</si>
  <si>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</si>
  <si>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</si>
  <si>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</si>
  <si>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</si>
  <si>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</si>
  <si>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</si>
  <si>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</si>
  <si>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</si>
  <si>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</si>
  <si>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</si>
  <si>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</si>
  <si>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</si>
  <si>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</si>
  <si>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</si>
  <si>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</si>
  <si>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</si>
  <si>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</si>
  <si>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</si>
  <si>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</si>
  <si>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</si>
  <si>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</si>
  <si>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</si>
  <si>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</si>
  <si>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</si>
  <si>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</si>
  <si>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</si>
  <si>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</si>
  <si>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</si>
  <si>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</si>
  <si>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</si>
  <si>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</si>
  <si>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</si>
  <si>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</si>
  <si>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</si>
  <si>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</si>
  <si>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</si>
  <si>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</si>
  <si>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</si>
  <si>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</si>
  <si>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</si>
  <si>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</si>
  <si>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</si>
  <si>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</si>
  <si>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</si>
  <si>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</si>
  <si>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</si>
  <si>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</si>
  <si>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</si>
  <si>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</si>
  <si>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</si>
  <si>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</si>
  <si>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</si>
  <si>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</si>
  <si>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</si>
  <si>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</si>
  <si>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</si>
  <si>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</si>
  <si>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</si>
  <si>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</si>
  <si>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</si>
  <si>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</si>
  <si>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</si>
  <si>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</si>
  <si>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</si>
  <si>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</si>
  <si>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</si>
  <si>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</si>
  <si>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</si>
  <si>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</si>
  <si>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</si>
  <si>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</si>
  <si>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</si>
  <si>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</si>
  <si>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</si>
  <si>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</si>
  <si>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</si>
  <si>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</si>
  <si>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</si>
  <si>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</si>
  <si>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</si>
  <si>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</si>
  <si>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</si>
  <si>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</si>
  <si>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</si>
  <si>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</si>
  <si>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</si>
  <si>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</si>
  <si>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</si>
  <si>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</si>
  <si>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</si>
  <si>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</si>
  <si>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</si>
  <si>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</si>
  <si>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</si>
  <si>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</si>
  <si>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</si>
  <si>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</si>
  <si>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</si>
  <si>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</si>
  <si>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</si>
  <si>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</si>
  <si>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</si>
  <si>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</si>
  <si>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</si>
  <si>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</si>
  <si>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</si>
  <si>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</si>
  <si>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</si>
  <si>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</si>
  <si>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</si>
  <si>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</si>
  <si>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</si>
  <si>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</si>
  <si>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</si>
  <si>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</si>
  <si>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</si>
  <si>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</si>
  <si>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</si>
  <si>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</si>
  <si>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</si>
  <si>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</si>
  <si>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</si>
  <si>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</si>
  <si>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</si>
  <si>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</si>
  <si>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</si>
  <si>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</si>
  <si>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</si>
  <si>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</si>
  <si>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</si>
  <si>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</si>
  <si>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</si>
  <si>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</si>
  <si>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</si>
  <si>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</si>
  <si>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</si>
  <si>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</si>
  <si>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</si>
  <si>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</si>
  <si>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</si>
  <si>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</si>
  <si>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</si>
  <si>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</si>
  <si>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</si>
  <si>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</si>
  <si>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</si>
  <si>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</si>
  <si>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</si>
  <si>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</si>
  <si>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</si>
  <si>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</si>
  <si>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</si>
  <si>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</si>
  <si>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</si>
  <si>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</si>
  <si>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</si>
  <si>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</si>
  <si>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</si>
  <si>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</si>
  <si>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</si>
  <si>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</si>
  <si>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</si>
  <si>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</si>
  <si>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</si>
  <si>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</si>
  <si>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</si>
  <si>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</si>
  <si>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</si>
  <si>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</si>
  <si>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</si>
  <si>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</si>
  <si>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</si>
  <si>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</si>
  <si>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</si>
  <si>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</si>
  <si>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</si>
  <si>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</si>
  <si>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</si>
  <si>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</si>
  <si>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</si>
  <si>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</si>
  <si>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</si>
  <si>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</si>
  <si>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</si>
  <si>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</si>
  <si>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</si>
  <si>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</si>
  <si>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</si>
  <si>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</si>
  <si>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</si>
  <si>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</si>
  <si>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</si>
  <si>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</si>
  <si>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</si>
  <si>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</si>
  <si>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</si>
  <si>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</si>
  <si>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</si>
  <si>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</si>
  <si>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</si>
  <si>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</si>
  <si>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</si>
  <si>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</si>
  <si>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</si>
  <si>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</si>
  <si>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</si>
  <si>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</si>
  <si>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</si>
  <si>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</si>
  <si>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</si>
  <si>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</si>
  <si>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</si>
  <si>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</si>
  <si>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</si>
  <si>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</si>
  <si>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</si>
  <si>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</si>
  <si>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</si>
  <si>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</si>
  <si>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</si>
  <si>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</si>
  <si>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</si>
  <si>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</si>
  <si>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</si>
  <si>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</si>
  <si>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</si>
  <si>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</si>
  <si>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</si>
  <si>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</si>
  <si>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</si>
  <si>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</si>
  <si>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</si>
  <si>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</si>
  <si>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</si>
  <si>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</si>
  <si>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</si>
  <si>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</si>
  <si>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</si>
  <si>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</si>
  <si>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</si>
  <si>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</si>
  <si>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</si>
  <si>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</si>
  <si>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</si>
  <si>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</si>
  <si>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</si>
  <si>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</si>
  <si>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</si>
  <si>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</si>
  <si>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</si>
  <si>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</si>
  <si>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</si>
  <si>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</si>
  <si>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</si>
  <si>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</si>
  <si>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</si>
  <si>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</si>
  <si>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</si>
  <si>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</si>
  <si>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</si>
  <si>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</si>
  <si>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</si>
  <si>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</si>
  <si>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</si>
  <si>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</si>
  <si>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</si>
  <si>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</si>
  <si>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</si>
  <si>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</si>
  <si>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</si>
  <si>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</si>
  <si>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</si>
  <si>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</si>
  <si>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</si>
  <si>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</si>
  <si>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</si>
  <si>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</si>
  <si>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</si>
  <si>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</si>
  <si>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</si>
  <si>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</si>
  <si>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</si>
  <si>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</si>
  <si>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</si>
  <si>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</si>
  <si>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</si>
  <si>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</si>
  <si>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</si>
  <si>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</si>
  <si>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</si>
  <si>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</si>
  <si>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</si>
  <si>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</si>
  <si>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</si>
  <si>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</si>
  <si>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</si>
  <si>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</si>
  <si>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</si>
  <si>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</si>
  <si>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</si>
  <si>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</si>
  <si>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</si>
  <si>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</si>
  <si>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</si>
  <si>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</si>
  <si>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</si>
  <si>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</si>
  <si>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</si>
  <si>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</si>
  <si>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</si>
  <si>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</si>
  <si>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</si>
  <si>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</si>
  <si>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</si>
  <si>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</si>
  <si>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</si>
  <si>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</si>
  <si>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</si>
  <si>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</si>
  <si>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</si>
  <si>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</si>
  <si>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</si>
  <si>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</si>
  <si>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</si>
  <si>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</si>
  <si>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</si>
  <si>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</si>
  <si>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</si>
  <si>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</si>
  <si>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</si>
  <si>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</si>
  <si>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</si>
  <si>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</si>
  <si>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</si>
  <si>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</si>
  <si>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</si>
  <si>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</si>
  <si>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</si>
  <si>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</si>
  <si>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</si>
  <si>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</si>
  <si>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</si>
  <si>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</si>
  <si>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</si>
  <si>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</si>
  <si>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</si>
  <si>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</si>
  <si>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</si>
  <si>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</si>
  <si>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</si>
  <si>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</si>
  <si>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</si>
  <si>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</si>
  <si>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</si>
  <si>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</si>
  <si>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</si>
  <si>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</si>
  <si>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</si>
  <si>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</si>
  <si>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</si>
  <si>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</si>
  <si>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</si>
  <si>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</si>
  <si>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</si>
  <si>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</si>
  <si>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</si>
  <si>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</si>
  <si>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</si>
  <si>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</si>
  <si>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</si>
  <si>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</si>
  <si>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</si>
  <si>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</si>
  <si>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</si>
  <si>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</si>
  <si>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</si>
  <si>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</si>
  <si>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</si>
  <si>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</si>
  <si>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</si>
  <si>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</si>
  <si>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</si>
  <si>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</si>
  <si>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</si>
  <si>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</si>
  <si>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</si>
  <si>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</si>
  <si>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</si>
  <si>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</si>
  <si>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</si>
  <si>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</si>
  <si>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</si>
  <si>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</si>
  <si>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</si>
  <si>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</si>
  <si>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</si>
  <si>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</si>
  <si>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</si>
  <si>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</si>
  <si>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</si>
  <si>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</si>
  <si>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</si>
  <si>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</si>
  <si>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</si>
  <si>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</si>
  <si>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</si>
  <si>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</si>
  <si>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</si>
  <si>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</si>
  <si>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</si>
  <si>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</si>
  <si>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</si>
  <si>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</si>
  <si>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</si>
  <si>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</si>
  <si>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</si>
  <si>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</si>
  <si>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</si>
  <si>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</si>
  <si>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</si>
  <si>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</si>
  <si>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</si>
  <si>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</si>
  <si>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</si>
  <si>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</si>
  <si>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</si>
  <si>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</si>
  <si>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</si>
  <si>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</si>
  <si>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</si>
  <si>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</si>
  <si>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</si>
  <si>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</si>
  <si>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</si>
  <si>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</si>
  <si>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</si>
  <si>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</si>
  <si>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</si>
  <si>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</si>
  <si>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</si>
  <si>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</si>
  <si>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</si>
  <si>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</si>
  <si>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</si>
  <si>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</si>
  <si>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</si>
  <si>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</si>
  <si>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</si>
  <si>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</si>
  <si>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</si>
  <si>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</si>
  <si>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</si>
  <si>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</si>
  <si>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</si>
  <si>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</si>
  <si>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</si>
  <si>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</si>
  <si>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</si>
  <si>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</si>
  <si>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</si>
  <si>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</si>
  <si>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</si>
  <si>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</si>
  <si>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</si>
  <si>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</si>
  <si>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</si>
  <si>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</si>
  <si>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</si>
  <si>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</si>
  <si>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</si>
  <si>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</si>
  <si>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</si>
  <si>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</si>
  <si>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</si>
  <si>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</si>
  <si>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</si>
  <si>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</si>
  <si>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</si>
  <si>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</si>
  <si>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</si>
  <si>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</si>
  <si>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</si>
  <si>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</si>
  <si>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</si>
  <si>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</si>
  <si>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</si>
  <si>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</si>
  <si>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</si>
  <si>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</si>
  <si>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</si>
  <si>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</si>
  <si>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</si>
  <si>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</si>
  <si>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</si>
  <si>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</si>
  <si>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</si>
  <si>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</si>
  <si>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</si>
  <si>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</si>
  <si>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</si>
  <si>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</si>
  <si>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</si>
  <si>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</si>
  <si>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</si>
  <si>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</si>
  <si>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</si>
  <si>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</si>
  <si>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</si>
  <si>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</si>
  <si>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</si>
  <si>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</si>
  <si>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</si>
  <si>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</si>
  <si>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</si>
  <si>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</si>
  <si>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</si>
  <si>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</si>
  <si>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</si>
  <si>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</si>
  <si>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</si>
  <si>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</si>
  <si>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</si>
  <si>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</si>
  <si>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</si>
  <si>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</si>
  <si>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</si>
  <si>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</si>
  <si>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</si>
  <si>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</si>
  <si>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</si>
  <si>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</si>
  <si>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</si>
  <si>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</si>
  <si>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</si>
  <si>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</si>
  <si>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</si>
  <si>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</si>
  <si>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</si>
  <si>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</si>
  <si>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</si>
  <si>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</si>
  <si>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</si>
  <si>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</si>
  <si>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</si>
  <si>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</si>
  <si>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</si>
  <si>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</si>
  <si>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</si>
  <si>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</si>
  <si>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</si>
  <si>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</si>
  <si>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</si>
  <si>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</si>
  <si>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</si>
  <si>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</si>
  <si>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</si>
  <si>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</si>
  <si>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</si>
  <si>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</si>
  <si>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</si>
  <si>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</si>
  <si>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</si>
  <si>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</si>
  <si>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</si>
  <si>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</si>
  <si>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</si>
  <si>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</si>
  <si>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</si>
  <si>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</si>
  <si>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</si>
  <si>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</si>
  <si>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</si>
  <si>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</si>
  <si>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</si>
  <si>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</si>
  <si>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</si>
  <si>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</si>
  <si>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</si>
  <si>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</si>
  <si>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</si>
  <si>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</si>
  <si>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</si>
  <si>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</si>
  <si>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</si>
  <si>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</si>
  <si>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</si>
  <si>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</si>
  <si>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</si>
  <si>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</si>
  <si>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</si>
  <si>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</si>
  <si>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</si>
  <si>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</si>
  <si>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</si>
  <si>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</si>
  <si>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</si>
  <si>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</si>
  <si>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</si>
  <si>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</si>
  <si>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</si>
  <si>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</si>
  <si>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</si>
  <si>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</si>
  <si>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</si>
  <si>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</si>
  <si>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</si>
  <si>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</si>
  <si>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</si>
  <si>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</si>
  <si>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</si>
  <si>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</si>
  <si>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</si>
  <si>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</si>
  <si>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</si>
  <si>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</si>
  <si>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</si>
  <si>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</si>
  <si>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</si>
  <si>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</si>
  <si>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</si>
  <si>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</si>
  <si>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</si>
  <si>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</si>
  <si>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</si>
  <si>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</si>
  <si>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</si>
  <si>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</si>
  <si>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</si>
  <si>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</si>
  <si>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</si>
  <si>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</si>
  <si>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</si>
  <si>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</si>
  <si>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</si>
  <si>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</si>
  <si>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</si>
  <si>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</si>
  <si>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</si>
  <si>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</si>
  <si>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</si>
  <si>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</si>
  <si>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</si>
  <si>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</si>
  <si>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</si>
  <si>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</si>
  <si>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</si>
  <si>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</si>
  <si>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</si>
  <si>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</si>
  <si>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</si>
  <si>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</si>
  <si>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</si>
  <si>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</si>
  <si>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</si>
  <si>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</si>
  <si>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</si>
  <si>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</si>
  <si>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</si>
  <si>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</si>
  <si>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</si>
  <si>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</si>
  <si>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</si>
  <si>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</si>
  <si>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</si>
  <si>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</si>
  <si>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</si>
  <si>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</si>
  <si>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</si>
  <si>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</si>
  <si>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</si>
  <si>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</si>
  <si>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</si>
  <si>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</si>
  <si>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</si>
  <si>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</si>
  <si>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</si>
  <si>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</si>
  <si>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</si>
  <si>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</si>
  <si>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</si>
  <si>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</si>
  <si>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</si>
  <si>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</si>
  <si>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</si>
  <si>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</si>
  <si>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</si>
  <si>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</si>
  <si>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</si>
  <si>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</si>
  <si>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</si>
  <si>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</si>
  <si>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</si>
  <si>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</si>
  <si>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</si>
  <si>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</si>
  <si>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</si>
  <si>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</si>
  <si>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</si>
  <si>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</si>
  <si>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</si>
  <si>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</si>
  <si>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</si>
  <si>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</si>
  <si>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</si>
  <si>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</si>
  <si>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</si>
  <si>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</si>
  <si>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</si>
  <si>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</si>
  <si>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</si>
  <si>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</si>
  <si>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</si>
  <si>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</si>
  <si>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</si>
  <si>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</si>
  <si>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</si>
  <si>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</si>
  <si>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</si>
  <si>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</si>
  <si>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</si>
  <si>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</si>
  <si>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</si>
  <si>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</si>
  <si>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</si>
  <si>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</si>
  <si>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</si>
  <si>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</si>
  <si>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</si>
  <si>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</si>
  <si>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</si>
  <si>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</si>
  <si>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</si>
  <si>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</si>
  <si>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</si>
  <si>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</si>
  <si>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</si>
  <si>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</si>
  <si>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</si>
  <si>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</si>
  <si>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</si>
  <si>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</si>
  <si>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</si>
  <si>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</si>
  <si>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</si>
  <si>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</si>
  <si>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</si>
  <si>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</si>
  <si>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</si>
  <si>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</si>
  <si>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</si>
  <si>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</si>
  <si>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</si>
  <si>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</si>
  <si>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</si>
  <si>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</si>
  <si>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</si>
  <si>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</si>
  <si>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</si>
  <si>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</si>
  <si>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</si>
  <si>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</si>
  <si>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</si>
  <si>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</si>
  <si>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</si>
  <si>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</si>
  <si>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</si>
  <si>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</si>
  <si>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</si>
  <si>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</si>
  <si>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</si>
  <si>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</si>
  <si>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</si>
  <si>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</si>
  <si>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</si>
  <si>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</si>
  <si>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</si>
  <si>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</si>
  <si>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</si>
  <si>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</si>
  <si>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</si>
  <si>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</si>
  <si>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</si>
  <si>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</si>
  <si>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</si>
  <si>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</si>
  <si>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</si>
  <si>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</si>
  <si>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</si>
  <si>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</si>
  <si>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</si>
  <si>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</si>
  <si>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</si>
  <si>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</si>
  <si>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</si>
  <si>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</si>
  <si>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</si>
  <si>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</si>
  <si>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</si>
  <si>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</si>
  <si>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</si>
  <si>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</si>
  <si>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</si>
  <si>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</si>
  <si>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</si>
  <si>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</si>
  <si>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</si>
  <si>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</si>
  <si>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</si>
  <si>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</si>
  <si>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</si>
  <si>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</si>
  <si>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</si>
  <si>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</si>
  <si>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</si>
  <si>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</si>
  <si>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</si>
  <si>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</si>
  <si>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</si>
  <si>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</si>
  <si>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</si>
  <si>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</si>
  <si>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</si>
  <si>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</si>
  <si>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</si>
  <si>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</si>
  <si>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</si>
  <si>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</si>
  <si>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</si>
  <si>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</si>
  <si>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</si>
  <si>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</si>
  <si>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</si>
  <si>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</si>
  <si>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</si>
  <si>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</si>
  <si>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</si>
  <si>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</si>
  <si>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</si>
  <si>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</si>
  <si>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</si>
  <si>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</si>
  <si>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</si>
  <si>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</si>
  <si>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</si>
  <si>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</si>
  <si>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</si>
  <si>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</si>
  <si>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</si>
  <si>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</si>
  <si>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</si>
  <si>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</si>
  <si>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</si>
  <si>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</si>
  <si>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</si>
  <si>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</si>
  <si>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</si>
  <si>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</si>
  <si>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</si>
  <si>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</si>
  <si>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</si>
  <si>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</si>
  <si>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</si>
  <si>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</si>
  <si>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</si>
  <si>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</si>
  <si>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</si>
  <si>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</si>
  <si>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</si>
  <si>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</si>
  <si>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</si>
  <si>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</si>
  <si>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</si>
  <si>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</si>
  <si>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</si>
  <si>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</si>
  <si>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</si>
  <si>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</si>
  <si>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</si>
  <si>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</si>
  <si>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</si>
  <si>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</si>
  <si>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</si>
  <si>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</si>
  <si>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</si>
  <si>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</si>
  <si>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</si>
  <si>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</si>
  <si>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</si>
  <si>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</si>
  <si>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</si>
  <si>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</si>
  <si>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</si>
  <si>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</si>
  <si>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</si>
  <si>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</si>
  <si>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</si>
  <si>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</si>
  <si>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</si>
  <si>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</si>
  <si>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</si>
  <si>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</si>
  <si>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</si>
  <si>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</si>
  <si>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</si>
  <si>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</si>
  <si>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</si>
  <si>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</si>
  <si>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</si>
  <si>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</si>
  <si>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</si>
  <si>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</si>
  <si>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</si>
  <si>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</si>
  <si>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</si>
  <si>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</si>
  <si>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</si>
  <si>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</si>
  <si>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</si>
  <si>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</si>
  <si>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</si>
  <si>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</si>
  <si>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</si>
  <si>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</si>
  <si>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</si>
  <si>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</si>
  <si>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</si>
  <si>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</si>
  <si>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</si>
  <si>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</si>
  <si>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</si>
  <si>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</si>
  <si>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</si>
  <si>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</si>
  <si>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</si>
  <si>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</si>
  <si>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</si>
  <si>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</si>
  <si>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</si>
  <si>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</si>
  <si>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</si>
  <si>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</si>
  <si>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</si>
  <si>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</si>
  <si>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</si>
  <si>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</si>
  <si>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</si>
  <si>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</si>
  <si>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</si>
  <si>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</si>
  <si>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</si>
  <si>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</si>
  <si>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</si>
  <si>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</si>
  <si>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</si>
  <si>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</si>
  <si>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</si>
  <si>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</si>
  <si>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</si>
  <si>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</si>
  <si>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</si>
  <si>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</si>
  <si>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</si>
  <si>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</si>
  <si>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</si>
  <si>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</si>
  <si>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</si>
  <si>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</si>
  <si>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</si>
  <si>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</si>
  <si>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</si>
  <si>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</si>
  <si>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</si>
  <si>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</si>
  <si>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</si>
  <si>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</si>
  <si>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</si>
  <si>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</si>
  <si>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</si>
  <si>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</si>
  <si>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</si>
  <si>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</si>
  <si>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</si>
  <si>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</si>
  <si>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</si>
  <si>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</si>
  <si>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</si>
  <si>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</si>
  <si>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</si>
  <si>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</si>
  <si>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</si>
  <si>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</si>
  <si>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</si>
  <si>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</si>
  <si>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</si>
  <si>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</si>
  <si>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</si>
  <si>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</si>
  <si>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</si>
  <si>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</si>
  <si>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</si>
  <si>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</si>
  <si>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</si>
  <si>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</si>
  <si>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</si>
  <si>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</si>
  <si>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</si>
  <si>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</si>
  <si>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</si>
  <si>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</si>
  <si>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</si>
  <si>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</si>
  <si>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</si>
  <si>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</si>
  <si>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</si>
  <si>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</si>
  <si>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</si>
  <si>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</si>
  <si>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</si>
  <si>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</si>
  <si>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</si>
  <si>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</si>
  <si>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</si>
  <si>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</si>
  <si>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</si>
  <si>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</si>
  <si>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</si>
  <si>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</si>
  <si>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</si>
  <si>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</si>
  <si>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</si>
  <si>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</si>
  <si>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</si>
  <si>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</si>
  <si>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</si>
  <si>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</si>
  <si>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</si>
  <si>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</si>
  <si>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</si>
  <si>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</si>
  <si>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</si>
  <si>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</si>
  <si>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</si>
  <si>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</si>
  <si>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</si>
  <si>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</si>
  <si>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</si>
  <si>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</si>
  <si>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</si>
  <si>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</si>
  <si>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</si>
  <si>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</si>
  <si>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</si>
  <si>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</si>
  <si>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</si>
  <si>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</si>
  <si>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</si>
  <si>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</si>
  <si>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</si>
  <si>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</si>
  <si>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</si>
  <si>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</si>
  <si>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</si>
  <si>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</si>
  <si>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</si>
  <si>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</si>
  <si>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</si>
  <si>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</si>
  <si>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</si>
  <si>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</si>
  <si>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</si>
  <si>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</si>
  <si>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</si>
  <si>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</si>
  <si>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</si>
  <si>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</si>
  <si>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</si>
  <si>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</si>
  <si>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</si>
  <si>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</si>
  <si>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</si>
  <si>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</si>
  <si>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</si>
  <si>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</si>
  <si>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</si>
  <si>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</si>
  <si>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</si>
  <si>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</si>
  <si>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</si>
  <si>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</si>
  <si>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</si>
  <si>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</si>
  <si>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</si>
  <si>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</si>
  <si>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</si>
  <si>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</si>
  <si>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</si>
  <si>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</si>
  <si>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</si>
  <si>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</si>
  <si>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</si>
  <si>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</si>
  <si>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</si>
  <si>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</si>
  <si>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</si>
  <si>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</si>
  <si>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</si>
  <si>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</si>
  <si>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</si>
  <si>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</si>
  <si>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</si>
  <si>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</si>
  <si>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</si>
  <si>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</si>
  <si>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</si>
  <si>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</si>
  <si>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</si>
  <si>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</si>
  <si>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</si>
  <si>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</si>
  <si>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</si>
  <si>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</si>
  <si>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</si>
  <si>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</si>
  <si>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</si>
  <si>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</si>
  <si>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</si>
  <si>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</si>
  <si>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</si>
  <si>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</si>
  <si>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</si>
  <si>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</si>
  <si>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</si>
  <si>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</si>
  <si>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</si>
  <si>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</si>
  <si>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</si>
  <si>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</si>
  <si>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</si>
  <si>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</si>
  <si>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</si>
  <si>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</si>
  <si>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</si>
  <si>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</si>
  <si>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</si>
  <si>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</si>
  <si>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</si>
  <si>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</si>
  <si>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</si>
  <si>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</si>
  <si>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</si>
  <si>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</si>
  <si>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</si>
  <si>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</si>
  <si>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</si>
  <si>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</si>
  <si>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</si>
  <si>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</si>
  <si>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</si>
  <si>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</si>
  <si>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</si>
  <si>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</si>
  <si>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</si>
  <si>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</si>
  <si>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</si>
  <si>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</si>
  <si>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</si>
  <si>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</si>
  <si>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</si>
  <si>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</si>
  <si>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</si>
  <si>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</si>
  <si>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</si>
  <si>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</si>
  <si>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</si>
  <si>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</si>
  <si>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</si>
  <si>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</si>
  <si>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</si>
  <si>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</si>
  <si>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</si>
  <si>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</si>
  <si>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</si>
  <si>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</si>
  <si>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</si>
  <si>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</si>
  <si>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</si>
  <si>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</si>
  <si>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</si>
  <si>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</si>
  <si>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</si>
  <si>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</si>
  <si>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</si>
  <si>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</si>
  <si>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</si>
  <si>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</si>
  <si>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</si>
  <si>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</si>
  <si>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</si>
  <si>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</si>
  <si>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</si>
  <si>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</si>
  <si>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</si>
  <si>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</si>
  <si>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</si>
  <si>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</si>
  <si>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</si>
  <si>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</si>
  <si>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</si>
  <si>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</si>
  <si>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</si>
  <si>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</si>
  <si>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</si>
  <si>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</si>
  <si>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</si>
  <si>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</si>
  <si>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</si>
  <si>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</si>
  <si>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</si>
  <si>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</si>
  <si>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</si>
  <si>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</si>
  <si>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</si>
  <si>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</si>
  <si>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</si>
  <si>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</si>
  <si>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</si>
  <si>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</si>
  <si>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</si>
  <si>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</si>
  <si>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</si>
  <si>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</si>
  <si>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</si>
  <si>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</si>
  <si>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</si>
  <si>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</si>
  <si>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</si>
  <si>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</si>
  <si>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</si>
  <si>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</si>
  <si>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</si>
  <si>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</si>
  <si>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</si>
  <si>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</si>
  <si>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</si>
  <si>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</si>
  <si>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</si>
  <si>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</si>
  <si>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</si>
  <si>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</si>
  <si>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</si>
  <si>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</si>
  <si>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</si>
  <si>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</si>
  <si>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</si>
  <si>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</si>
  <si>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</si>
  <si>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</si>
  <si>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</si>
  <si>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</si>
  <si>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</si>
  <si>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</si>
  <si>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</si>
  <si>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</si>
  <si>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</si>
  <si>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</si>
  <si>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</si>
  <si>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</si>
  <si>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</si>
  <si>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</si>
  <si>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</si>
  <si>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</si>
  <si>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</si>
  <si>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</si>
  <si>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</si>
  <si>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</si>
  <si>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</si>
  <si>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</si>
  <si>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</si>
  <si>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</si>
  <si>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</si>
  <si>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</si>
  <si>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</si>
  <si>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</si>
  <si>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</si>
  <si>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</si>
  <si>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</si>
  <si>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</si>
  <si>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</si>
  <si>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</si>
  <si>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</si>
  <si>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</si>
  <si>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</si>
  <si>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</si>
  <si>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</si>
  <si>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</si>
  <si>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</si>
  <si>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</si>
  <si>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</si>
  <si>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</si>
  <si>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</si>
  <si>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</si>
  <si>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</si>
  <si>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</si>
  <si>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</si>
  <si>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</si>
  <si>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</si>
  <si>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</si>
  <si>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</si>
  <si>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</si>
  <si>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</si>
  <si>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</si>
  <si>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</si>
  <si>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</si>
  <si>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</si>
  <si>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</si>
  <si>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</si>
  <si>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</si>
  <si>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</si>
  <si>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</si>
  <si>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</si>
  <si>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</si>
  <si>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</si>
  <si>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</si>
  <si>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</si>
  <si>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</si>
  <si>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</si>
  <si>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</si>
  <si>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</si>
  <si>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</si>
  <si>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</si>
  <si>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</si>
  <si>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</si>
  <si>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</si>
  <si>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</si>
  <si>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</si>
  <si>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</si>
  <si>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</si>
  <si>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</si>
  <si>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</si>
  <si>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</si>
  <si>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</si>
  <si>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</si>
  <si>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</si>
  <si>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</si>
  <si>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</si>
  <si>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</si>
  <si>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</si>
  <si>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</si>
  <si>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</si>
  <si>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</si>
  <si>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</si>
  <si>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</si>
  <si>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</si>
  <si>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</si>
  <si>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</si>
  <si>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</si>
  <si>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</si>
  <si>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</si>
  <si>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</si>
  <si>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</si>
  <si>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</si>
  <si>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</si>
  <si>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</si>
  <si>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</si>
  <si>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</si>
  <si>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</si>
  <si>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</si>
  <si>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</si>
  <si>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</si>
  <si>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</si>
  <si>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</si>
  <si>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</si>
  <si>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</si>
  <si>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</si>
  <si>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</si>
  <si>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</si>
  <si>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</si>
  <si>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</si>
  <si>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</si>
  <si>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</si>
  <si>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</si>
  <si>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</si>
  <si>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</si>
  <si>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</si>
  <si>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</si>
  <si>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</si>
  <si>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</si>
  <si>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</si>
  <si>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</si>
  <si>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</si>
  <si>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</si>
  <si>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</si>
  <si>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</si>
  <si>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</si>
  <si>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</si>
  <si>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</si>
  <si>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</si>
  <si>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</si>
  <si>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</si>
  <si>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</si>
  <si>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</si>
  <si>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</si>
  <si>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</si>
  <si>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</si>
  <si>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</si>
  <si>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</si>
  <si>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</si>
  <si>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</si>
  <si>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</si>
  <si>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</si>
  <si>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</si>
  <si>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</si>
  <si>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</si>
  <si>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</si>
  <si>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</si>
  <si>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</si>
  <si>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</si>
  <si>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</si>
  <si>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</si>
  <si>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</si>
  <si>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</si>
  <si>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</si>
  <si>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</si>
  <si>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</si>
  <si>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</si>
  <si>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</si>
  <si>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</si>
  <si>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</si>
  <si>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</si>
  <si>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</si>
  <si>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</si>
  <si>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</si>
  <si>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</si>
  <si>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</si>
  <si>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</si>
  <si>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</si>
  <si>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</si>
  <si>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</si>
  <si>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</si>
  <si>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</si>
  <si>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</si>
  <si>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</si>
  <si>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</si>
  <si>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</si>
  <si>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</si>
  <si>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</si>
  <si>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</si>
  <si>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</si>
  <si>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</si>
  <si>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</si>
  <si>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</si>
  <si>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</si>
  <si>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</si>
  <si>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</si>
  <si>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</si>
  <si>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</si>
  <si>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</si>
  <si>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</si>
  <si>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</si>
  <si>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</si>
  <si>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</si>
  <si>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</si>
  <si>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</si>
  <si>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</si>
  <si>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</si>
  <si>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</si>
  <si>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</si>
  <si>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</si>
  <si>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</si>
  <si>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</si>
  <si>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</si>
  <si>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</si>
  <si>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</si>
  <si>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</si>
  <si>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</si>
  <si>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</si>
  <si>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</si>
  <si>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</si>
  <si>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</si>
  <si>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</si>
  <si>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</si>
  <si>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</si>
  <si>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</si>
  <si>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</si>
  <si>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</si>
  <si>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</si>
  <si>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</si>
  <si>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</si>
  <si>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</si>
  <si>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</si>
  <si>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</si>
  <si>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</si>
  <si>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</si>
  <si>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</si>
  <si>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</si>
  <si>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</si>
  <si>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</si>
  <si>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</si>
  <si>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</si>
  <si>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</si>
  <si>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</si>
  <si>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</si>
  <si>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</si>
  <si>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</si>
  <si>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</si>
  <si>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</si>
  <si>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</si>
  <si>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</si>
  <si>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</si>
  <si>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</si>
  <si>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</si>
  <si>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</si>
  <si>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</si>
  <si>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</si>
  <si>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</si>
  <si>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</si>
  <si>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</si>
  <si>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</si>
  <si>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</si>
  <si>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</si>
  <si>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</si>
  <si>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</si>
  <si>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</si>
  <si>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</si>
  <si>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</si>
  <si>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</si>
  <si>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</si>
  <si>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</si>
  <si>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</si>
  <si>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</si>
  <si>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</si>
  <si>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</si>
  <si>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</si>
  <si>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</si>
  <si>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</si>
  <si>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</si>
  <si>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</si>
  <si>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</si>
  <si>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</si>
  <si>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</si>
  <si>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</si>
  <si>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</si>
  <si>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</si>
  <si>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</si>
  <si>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</si>
  <si>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</si>
  <si>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</si>
  <si>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</si>
  <si>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</si>
  <si>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</si>
  <si>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</si>
  <si>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</si>
  <si>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</si>
  <si>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</si>
  <si>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</si>
  <si>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</si>
  <si>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</si>
  <si>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</si>
  <si>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</si>
  <si>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</si>
  <si>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</si>
  <si>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</si>
  <si>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</si>
  <si>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</si>
  <si>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</si>
  <si>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</si>
  <si>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</si>
  <si>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</si>
  <si>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</si>
  <si>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</si>
  <si>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</si>
  <si>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</si>
  <si>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</si>
  <si>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</si>
  <si>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</si>
  <si>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</si>
  <si>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</si>
  <si>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</si>
  <si>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</si>
  <si>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</si>
  <si>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</si>
  <si>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</si>
  <si>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</si>
  <si>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</si>
  <si>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</si>
  <si>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</si>
  <si>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</si>
  <si>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</si>
  <si>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</si>
  <si>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</si>
  <si>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</si>
  <si>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</si>
  <si>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</si>
  <si>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</si>
  <si>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</si>
  <si>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</si>
  <si>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</si>
  <si>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</si>
  <si>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</si>
  <si>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</si>
  <si>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</si>
  <si>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</si>
  <si>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</si>
  <si>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</si>
  <si>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</si>
  <si>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</si>
  <si>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</si>
  <si>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</si>
  <si>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</si>
  <si>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</si>
  <si>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</si>
  <si>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</si>
  <si>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</si>
  <si>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</si>
  <si>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</si>
  <si>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</si>
  <si>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</si>
  <si>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</si>
  <si>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</si>
  <si>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</si>
  <si>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</si>
  <si>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</si>
  <si>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</si>
  <si>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</si>
  <si>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</si>
  <si>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</si>
  <si>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</si>
  <si>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</si>
  <si>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</si>
  <si>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</si>
  <si>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</si>
  <si>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</si>
  <si>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</si>
  <si>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</si>
  <si>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</si>
  <si>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</si>
  <si>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</si>
  <si>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</si>
  <si>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</si>
  <si>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</si>
  <si>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</si>
  <si>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</si>
  <si>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</si>
  <si>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</si>
  <si>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</si>
  <si>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</si>
  <si>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</si>
  <si>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</si>
  <si>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</si>
  <si>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</si>
  <si>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</si>
  <si>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</si>
  <si>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</si>
  <si>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</si>
  <si>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</si>
  <si>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</si>
  <si>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</si>
  <si>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</si>
  <si>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</si>
  <si>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</si>
  <si>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</si>
  <si>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</si>
  <si>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</si>
  <si>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</si>
  <si>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</si>
  <si>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</si>
  <si>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</si>
  <si>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</si>
  <si>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</si>
  <si>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</si>
  <si>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</si>
  <si>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</si>
  <si>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</si>
  <si>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</si>
  <si>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</si>
  <si>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</si>
  <si>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</si>
  <si>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</si>
  <si>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</si>
  <si>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</si>
  <si>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</si>
  <si>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</si>
  <si>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</si>
  <si>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</si>
  <si>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</si>
  <si>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</si>
  <si>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</si>
  <si>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</si>
  <si>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</si>
  <si>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</si>
  <si>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</si>
  <si>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</si>
  <si>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</si>
  <si>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</si>
  <si>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</si>
  <si>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</si>
  <si>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</si>
  <si>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</si>
  <si>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</si>
  <si>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</si>
  <si>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</si>
  <si>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</si>
  <si>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</si>
  <si>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</si>
  <si>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</si>
  <si>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</si>
  <si>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</si>
  <si>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</si>
  <si>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</si>
  <si>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</si>
  <si>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</si>
  <si>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</si>
  <si>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</si>
  <si>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</si>
  <si>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</si>
  <si>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</si>
  <si>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</si>
  <si>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</si>
  <si>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</si>
  <si>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</si>
  <si>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</si>
  <si>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</si>
  <si>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</si>
  <si>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</si>
  <si>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</si>
  <si>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</si>
  <si>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</si>
  <si>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</si>
  <si>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</si>
  <si>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</si>
  <si>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</si>
  <si>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</si>
  <si>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</si>
  <si>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</si>
  <si>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</si>
  <si>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</si>
  <si>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</si>
  <si>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</si>
  <si>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</si>
  <si>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</si>
  <si>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</si>
  <si>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</si>
  <si>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</si>
  <si>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</si>
  <si>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</si>
  <si>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</si>
  <si>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</si>
  <si>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</si>
  <si>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</si>
  <si>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</si>
  <si>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</si>
  <si>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</si>
  <si>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</si>
  <si>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</si>
  <si>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</si>
  <si>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</si>
  <si>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</si>
  <si>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</si>
  <si>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</si>
  <si>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</si>
  <si>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</si>
  <si>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</si>
  <si>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</si>
  <si>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</si>
  <si>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</si>
  <si>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</si>
  <si>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</si>
  <si>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</si>
  <si>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</si>
  <si>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</si>
  <si>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</si>
  <si>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</si>
  <si>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</si>
  <si>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</si>
  <si>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</si>
  <si>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</si>
  <si>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</si>
  <si>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</si>
  <si>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</si>
  <si>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</si>
  <si>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</si>
  <si>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</si>
  <si>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</si>
  <si>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</si>
  <si>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</si>
  <si>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</si>
  <si>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</si>
  <si>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</si>
  <si>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</si>
  <si>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</si>
  <si>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</si>
  <si>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</si>
  <si>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</si>
  <si>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</si>
  <si>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</si>
  <si>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</si>
  <si>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</si>
  <si>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</si>
  <si>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</si>
  <si>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</si>
  <si>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</si>
  <si>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</si>
  <si>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</si>
  <si>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</si>
  <si>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</si>
  <si>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</si>
  <si>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</si>
  <si>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</si>
  <si>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</si>
  <si>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</si>
  <si>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</si>
  <si>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</si>
  <si>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</si>
  <si>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</si>
  <si>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</si>
  <si>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</si>
  <si>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</si>
  <si>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</si>
  <si>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</si>
  <si>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</si>
  <si>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</si>
  <si>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</si>
  <si>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</si>
  <si>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</si>
  <si>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</si>
  <si>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</si>
  <si>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</si>
  <si>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</si>
  <si>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</si>
  <si>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</si>
  <si>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</si>
  <si>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</si>
  <si>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</si>
  <si>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</si>
  <si>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</si>
  <si>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</si>
  <si>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</si>
  <si>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</si>
  <si>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</si>
  <si>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</si>
  <si>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</si>
  <si>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</si>
  <si>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</si>
  <si>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</si>
  <si>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</si>
  <si>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</si>
  <si>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</si>
  <si>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</si>
  <si>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</si>
  <si>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</si>
  <si>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</si>
  <si>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</si>
  <si>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</si>
  <si>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</si>
  <si>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</si>
  <si>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</si>
  <si>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</si>
  <si>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</si>
  <si>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</si>
  <si>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</si>
  <si>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</si>
  <si>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</si>
  <si>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</si>
  <si>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</si>
  <si>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</si>
  <si>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</si>
  <si>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</si>
  <si>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</si>
  <si>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</si>
  <si>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</si>
  <si>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</si>
  <si>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</si>
  <si>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</si>
  <si>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</si>
  <si>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</si>
  <si>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</si>
  <si>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</si>
  <si>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</si>
  <si>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</si>
  <si>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</si>
  <si>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</si>
  <si>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</si>
  <si>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</si>
  <si>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</si>
  <si>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</si>
  <si>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</si>
  <si>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</si>
  <si>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</si>
  <si>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</si>
  <si>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</si>
  <si>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</si>
  <si>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</si>
  <si>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</si>
  <si>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</si>
  <si>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</si>
  <si>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</si>
  <si>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</si>
  <si>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</si>
  <si>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</si>
  <si>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</si>
  <si>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</si>
  <si>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</si>
  <si>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</si>
  <si>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</si>
  <si>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</si>
  <si>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</si>
  <si>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</si>
  <si>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</si>
  <si>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</si>
  <si>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</si>
  <si>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</si>
  <si>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</si>
  <si>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</si>
  <si>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</si>
  <si>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</si>
  <si>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</si>
  <si>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</si>
  <si>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</si>
  <si>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</si>
  <si>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</si>
  <si>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</si>
  <si>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</si>
  <si>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</si>
  <si>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</si>
  <si>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</si>
  <si>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</si>
  <si>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</si>
  <si>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</si>
  <si>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</si>
  <si>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</si>
  <si>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</si>
  <si>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</si>
  <si>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</si>
  <si>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</si>
  <si>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</si>
  <si>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</si>
  <si>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</si>
  <si>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</si>
  <si>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</si>
  <si>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</si>
  <si>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</si>
  <si>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</si>
  <si>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</si>
  <si>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</si>
  <si>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</si>
  <si>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</si>
  <si>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</si>
  <si>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</si>
  <si>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</si>
  <si>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</si>
  <si>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</si>
  <si>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</si>
  <si>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</si>
  <si>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</si>
  <si>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</si>
  <si>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</si>
  <si>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</si>
  <si>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</si>
  <si>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</si>
  <si>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</si>
  <si>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</si>
  <si>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</si>
  <si>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</si>
  <si>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</si>
  <si>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</si>
  <si>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</si>
  <si>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</si>
  <si>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</si>
  <si>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</si>
  <si>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</si>
  <si>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</si>
  <si>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</si>
  <si>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</si>
  <si>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</si>
  <si>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</si>
  <si>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</si>
  <si>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</si>
  <si>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</si>
  <si>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</si>
  <si>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</si>
  <si>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</si>
  <si>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</si>
  <si>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</si>
  <si>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</si>
  <si>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</si>
  <si>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</si>
  <si>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</si>
  <si>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</si>
  <si>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</si>
  <si>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</si>
  <si>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</si>
  <si>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</si>
  <si>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</si>
  <si>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</si>
  <si>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</si>
  <si>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</si>
  <si>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</si>
  <si>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</si>
  <si>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</si>
  <si>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</si>
  <si>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</si>
  <si>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</si>
  <si>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</si>
  <si>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</si>
  <si>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</si>
  <si>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</si>
  <si>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</si>
  <si>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</si>
  <si>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</si>
  <si>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</si>
  <si>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</si>
  <si>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</si>
  <si>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</si>
  <si>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</si>
  <si>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</si>
  <si>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</si>
  <si>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</si>
  <si>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</si>
  <si>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</si>
  <si>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</si>
  <si>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</si>
  <si>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</si>
  <si>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</si>
  <si>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</si>
  <si>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</si>
  <si>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</si>
  <si>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</si>
  <si>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</si>
  <si>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</si>
  <si>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</si>
  <si>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</si>
  <si>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</si>
  <si>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</si>
  <si>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</si>
  <si>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</si>
  <si>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</si>
  <si>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</si>
  <si>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</si>
  <si>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</si>
  <si>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</si>
  <si>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</si>
  <si>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</si>
  <si>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</si>
  <si>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</si>
  <si>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</si>
  <si>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</si>
  <si>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</si>
  <si>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</si>
  <si>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</si>
  <si>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</si>
  <si>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</si>
  <si>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</si>
  <si>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</si>
  <si>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</si>
  <si>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</si>
  <si>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</si>
  <si>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</si>
  <si>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</si>
  <si>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</si>
  <si>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</si>
  <si>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</si>
  <si>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</si>
  <si>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</si>
  <si>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</si>
  <si>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</si>
  <si>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</si>
  <si>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</si>
  <si>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</si>
  <si>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</si>
  <si>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</si>
  <si>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</si>
  <si>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</si>
  <si>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</si>
  <si>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</si>
  <si>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</si>
  <si>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</si>
  <si>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</si>
  <si>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</si>
  <si>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</si>
  <si>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</si>
  <si>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</si>
  <si>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</si>
  <si>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</si>
  <si>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</si>
  <si>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</si>
  <si>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</si>
  <si>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</si>
  <si>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</si>
  <si>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</si>
  <si>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</si>
  <si>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</si>
  <si>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</si>
  <si>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</si>
  <si>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</si>
  <si>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</si>
  <si>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</si>
  <si>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</si>
  <si>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</si>
  <si>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</si>
  <si>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</si>
  <si>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</si>
  <si>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</si>
  <si>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</si>
  <si>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</si>
  <si>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</si>
  <si>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</si>
  <si>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</si>
  <si>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</si>
  <si>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</si>
  <si>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</si>
  <si>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</si>
  <si>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</si>
  <si>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</si>
  <si>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</si>
  <si>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</si>
  <si>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</si>
  <si>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</si>
  <si>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</si>
  <si>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</si>
  <si>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</si>
  <si>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</si>
  <si>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</si>
  <si>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</si>
  <si>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</si>
  <si>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</si>
  <si>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</si>
  <si>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</si>
  <si>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</si>
  <si>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</si>
  <si>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</si>
  <si>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</si>
  <si>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</si>
  <si>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</si>
  <si>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</si>
  <si>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</si>
  <si>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</si>
  <si>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</si>
  <si>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</si>
  <si>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</si>
  <si>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</si>
  <si>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</si>
  <si>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</si>
  <si>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</si>
  <si>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</si>
  <si>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</si>
  <si>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</si>
  <si>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</si>
  <si>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</si>
  <si>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</si>
  <si>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</si>
  <si>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</si>
  <si>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</si>
  <si>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</si>
  <si>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</si>
  <si>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</si>
  <si>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</si>
  <si>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</si>
  <si>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</si>
  <si>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</si>
  <si>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</si>
  <si>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</si>
  <si>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</si>
  <si>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</si>
  <si>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</si>
  <si>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</si>
  <si>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</si>
  <si>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</si>
  <si>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</si>
  <si>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</si>
  <si>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</si>
  <si>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</si>
  <si>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</si>
  <si>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</si>
  <si>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</si>
  <si>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</si>
  <si>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</si>
  <si>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</si>
  <si>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</si>
  <si>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</si>
  <si>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</si>
  <si>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</si>
  <si>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</si>
  <si>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</si>
  <si>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</si>
  <si>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</si>
  <si>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</si>
  <si>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</si>
  <si>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</si>
  <si>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</si>
  <si>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</si>
  <si>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</si>
  <si>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</si>
  <si>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</si>
  <si>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</si>
  <si>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</si>
  <si>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</si>
  <si>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</si>
  <si>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</si>
  <si>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</si>
  <si>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</si>
  <si>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</si>
  <si>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</si>
  <si>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</si>
  <si>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</si>
  <si>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</si>
  <si>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</si>
  <si>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</si>
  <si>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</si>
  <si>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</si>
  <si>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</si>
  <si>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</si>
  <si>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</si>
  <si>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</si>
  <si>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</si>
  <si>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</si>
  <si>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</si>
  <si>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</si>
  <si>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</si>
  <si>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</si>
  <si>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</si>
  <si>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</si>
  <si>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</si>
  <si>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</si>
  <si>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</si>
  <si>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</si>
  <si>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</si>
  <si>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</si>
  <si>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</si>
  <si>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</si>
  <si>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</si>
  <si>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</si>
  <si>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</si>
  <si>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</si>
  <si>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</si>
  <si>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</si>
  <si>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</si>
  <si>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</si>
  <si>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</si>
  <si>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</si>
  <si>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</si>
  <si>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</si>
  <si>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</si>
  <si>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</si>
  <si>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</si>
  <si>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</si>
  <si>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</si>
  <si>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</si>
  <si>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</si>
  <si>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</si>
  <si>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</si>
  <si>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</si>
  <si>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</si>
  <si>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</si>
  <si>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</si>
  <si>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</si>
  <si>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</si>
  <si>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</si>
  <si>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</si>
  <si>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</si>
  <si>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</si>
  <si>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</si>
  <si>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</si>
  <si>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</si>
  <si>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</si>
  <si>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</si>
  <si>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</si>
  <si>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</si>
  <si>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</si>
  <si>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</si>
  <si>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</si>
  <si>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</si>
  <si>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</si>
  <si>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</si>
  <si>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</si>
  <si>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</si>
  <si>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</si>
  <si>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</si>
  <si>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</si>
  <si>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</si>
  <si>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</si>
  <si>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</si>
  <si>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</si>
  <si>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</si>
  <si>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</si>
  <si>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</si>
  <si>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</si>
  <si>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</si>
  <si>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</si>
  <si>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</si>
  <si>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</si>
  <si>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</si>
  <si>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</si>
  <si>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</si>
  <si>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</si>
  <si>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</si>
  <si>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</si>
  <si>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</si>
  <si>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</si>
  <si>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</si>
  <si>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</si>
  <si>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</si>
  <si>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</si>
  <si>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</si>
  <si>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</si>
  <si>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</si>
  <si>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</si>
  <si>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</si>
  <si>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</si>
  <si>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</si>
  <si>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</si>
  <si>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</si>
  <si>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</si>
  <si>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</si>
  <si>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</si>
  <si>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</si>
  <si>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</si>
  <si>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</si>
  <si>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</si>
  <si>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</si>
  <si>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</si>
  <si>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</si>
  <si>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</si>
  <si>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</si>
  <si>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</si>
  <si>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</si>
  <si>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</si>
  <si>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</si>
  <si>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</si>
  <si>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</si>
  <si>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</si>
  <si>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</si>
  <si>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</si>
  <si>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</si>
  <si>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</si>
  <si>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</si>
  <si>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</si>
  <si>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</si>
  <si>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</si>
  <si>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</si>
  <si>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</si>
  <si>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</si>
  <si>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</si>
  <si>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</si>
  <si>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</si>
  <si>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</si>
  <si>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</si>
  <si>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</si>
  <si>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</si>
  <si>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</si>
  <si>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</si>
  <si>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</si>
  <si>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</si>
  <si>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</si>
  <si>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</si>
  <si>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</si>
  <si>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</si>
  <si>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</si>
  <si>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</si>
  <si>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</si>
  <si>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</si>
  <si>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</si>
  <si>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</si>
  <si>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</si>
  <si>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</si>
  <si>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</si>
  <si>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</si>
  <si>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</si>
  <si>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</si>
  <si>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</si>
  <si>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</si>
  <si>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</si>
  <si>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</si>
  <si>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</si>
  <si>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</si>
  <si>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</si>
  <si>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</si>
  <si>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</si>
  <si>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</si>
  <si>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</si>
  <si>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</si>
  <si>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</si>
  <si>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</si>
  <si>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</si>
  <si>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</si>
  <si>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</si>
  <si>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</si>
  <si>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</si>
  <si>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</si>
  <si>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</si>
  <si>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</si>
  <si>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</si>
  <si>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</si>
  <si>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</si>
  <si>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</si>
  <si>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</si>
  <si>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</si>
  <si>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</si>
  <si>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</si>
  <si>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</si>
  <si>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</si>
  <si>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</si>
  <si>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</si>
  <si>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</si>
  <si>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</si>
  <si>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</si>
  <si>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</si>
  <si>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</si>
  <si>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</si>
  <si>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</si>
  <si>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</si>
  <si>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</si>
  <si>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</si>
  <si>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</si>
  <si>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</si>
  <si>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</si>
  <si>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</si>
  <si>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</si>
  <si>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</si>
  <si>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</si>
  <si>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</si>
  <si>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</si>
  <si>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</si>
  <si>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</si>
  <si>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</si>
  <si>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</si>
  <si>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</si>
  <si>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</si>
  <si>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</si>
  <si>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</si>
  <si>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</si>
  <si>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</si>
  <si>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</si>
  <si>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</si>
  <si>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</si>
  <si>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</si>
  <si>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</si>
  <si>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</si>
  <si>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</si>
  <si>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</si>
  <si>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</si>
  <si>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</si>
  <si>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</si>
  <si>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</si>
  <si>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</si>
  <si>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</si>
  <si>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</si>
  <si>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</si>
  <si>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</si>
  <si>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</si>
  <si>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</si>
  <si>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</si>
  <si>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</si>
  <si>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</si>
  <si>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</si>
  <si>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</si>
  <si>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</si>
  <si>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</si>
  <si>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</si>
  <si>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</si>
  <si>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</si>
  <si>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</si>
  <si>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</si>
  <si>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</si>
  <si>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</si>
  <si>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</si>
  <si>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</si>
  <si>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</si>
  <si>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</si>
  <si>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</si>
  <si>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</si>
  <si>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</si>
  <si>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</si>
  <si>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</si>
  <si>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</si>
  <si>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</si>
  <si>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</si>
  <si>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</si>
  <si>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</si>
  <si>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</si>
  <si>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</si>
  <si>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</si>
  <si>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</si>
  <si>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</si>
  <si>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</si>
  <si>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</si>
  <si>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</si>
  <si>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</si>
  <si>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</si>
  <si>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</si>
  <si>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</si>
  <si>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</si>
  <si>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</si>
  <si>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</si>
  <si>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</si>
  <si>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</si>
  <si>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</si>
  <si>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</si>
  <si>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</si>
  <si>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</si>
  <si>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</si>
  <si>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</si>
  <si>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</si>
  <si>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</si>
  <si>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</si>
  <si>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</si>
  <si>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</si>
  <si>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</si>
  <si>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</si>
  <si>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</si>
  <si>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</si>
  <si>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</si>
  <si>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</si>
  <si>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</si>
  <si>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</si>
  <si>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</si>
  <si>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</si>
  <si>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</si>
  <si>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</si>
  <si>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</si>
  <si>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</si>
  <si>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</si>
  <si>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</si>
  <si>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</si>
  <si>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</si>
  <si>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</si>
  <si>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</si>
  <si>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</si>
  <si>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</si>
  <si>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</si>
  <si>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</si>
  <si>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</si>
  <si>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</si>
  <si>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</si>
  <si>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</si>
  <si>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</si>
  <si>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</si>
  <si>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</si>
  <si>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</si>
  <si>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</si>
  <si>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</si>
  <si>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</si>
  <si>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</si>
  <si>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</si>
  <si>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</si>
  <si>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</si>
  <si>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</si>
  <si>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</si>
  <si>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</si>
  <si>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</si>
  <si>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</si>
  <si>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</si>
  <si>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</si>
  <si>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</si>
  <si>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</si>
  <si>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</si>
  <si>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</si>
  <si>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</si>
  <si>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</si>
  <si>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</si>
  <si>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</si>
  <si>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</si>
  <si>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</si>
  <si>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</si>
  <si>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</si>
  <si>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</si>
  <si>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</si>
  <si>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</si>
  <si>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</si>
  <si>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</si>
  <si>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</si>
  <si>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</si>
  <si>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</si>
  <si>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</si>
  <si>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</si>
  <si>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</si>
  <si>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</si>
  <si>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</si>
  <si>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</si>
  <si>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</si>
  <si>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</si>
  <si>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</si>
  <si>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</si>
  <si>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</si>
  <si>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</si>
  <si>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</si>
  <si>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</si>
  <si>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</si>
  <si>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</si>
  <si>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</si>
  <si>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</si>
  <si>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</si>
  <si>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</si>
  <si>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</si>
  <si>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</si>
  <si>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</si>
  <si>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</si>
  <si>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</si>
  <si>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</si>
  <si>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</si>
  <si>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</si>
  <si>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</si>
  <si>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</si>
  <si>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</si>
  <si>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</si>
  <si>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</si>
  <si>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</si>
  <si>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</si>
  <si>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</si>
  <si>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</si>
  <si>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</si>
  <si>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</si>
  <si>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</si>
  <si>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</si>
  <si>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</si>
  <si>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</si>
  <si>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</si>
  <si>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</si>
  <si>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</si>
  <si>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</si>
  <si>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</si>
  <si>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</si>
  <si>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</si>
  <si>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</si>
  <si>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</si>
  <si>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</si>
  <si>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</si>
  <si>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</si>
  <si>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</si>
  <si>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</si>
  <si>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</si>
  <si>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</si>
  <si>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</si>
  <si>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</si>
  <si>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</si>
  <si>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</si>
  <si>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</si>
  <si>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</si>
  <si>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</si>
  <si>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</si>
  <si>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</si>
  <si>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</si>
  <si>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</si>
  <si>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</si>
  <si>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</si>
  <si>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</si>
  <si>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</si>
  <si>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</si>
  <si>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</si>
  <si>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</si>
  <si>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</si>
  <si>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</si>
  <si>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</si>
  <si>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</si>
  <si>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</si>
  <si>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</si>
  <si>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</si>
  <si>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</si>
  <si>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</si>
  <si>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</si>
  <si>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</si>
  <si>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</si>
  <si>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</si>
  <si>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</si>
  <si>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</si>
  <si>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</si>
  <si>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</si>
  <si>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</si>
  <si>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</si>
  <si>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</si>
  <si>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</si>
  <si>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</si>
  <si>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</si>
  <si>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</si>
  <si>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</si>
  <si>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</si>
  <si>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</si>
  <si>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</si>
  <si>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</si>
  <si>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</si>
  <si>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</si>
  <si>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</si>
  <si>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</si>
  <si>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</si>
  <si>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</si>
  <si>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</si>
  <si>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</si>
  <si>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</si>
  <si>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</si>
  <si>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</si>
  <si>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</si>
  <si>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</si>
  <si>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</si>
  <si>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</si>
  <si>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</si>
  <si>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</si>
  <si>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</si>
  <si>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</si>
  <si>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</si>
  <si>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</si>
  <si>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</si>
  <si>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</si>
  <si>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</si>
  <si>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</si>
  <si>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</si>
  <si>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</si>
  <si>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</si>
  <si>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</si>
  <si>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</si>
  <si>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</si>
  <si>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</si>
  <si>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</si>
  <si>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</si>
  <si>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</si>
  <si>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</si>
  <si>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</si>
  <si>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</si>
  <si>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</si>
  <si>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</si>
  <si>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</si>
  <si>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</si>
  <si>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</si>
  <si>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</si>
  <si>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</si>
  <si>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</si>
  <si>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</si>
  <si>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</si>
  <si>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</si>
  <si>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</si>
  <si>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</si>
  <si>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</si>
  <si>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</si>
  <si>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</si>
  <si>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</si>
  <si>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</si>
  <si>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</si>
  <si>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</si>
  <si>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</si>
  <si>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</si>
  <si>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</si>
  <si>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</si>
  <si>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</si>
  <si>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</si>
  <si>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</si>
  <si>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</si>
  <si>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</si>
  <si>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</si>
  <si>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</si>
  <si>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</si>
  <si>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</si>
  <si>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</si>
  <si>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</si>
  <si>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</si>
  <si>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</si>
  <si>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</si>
  <si>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</si>
  <si>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</si>
  <si>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</si>
  <si>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</si>
  <si>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</si>
  <si>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</si>
  <si>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</si>
  <si>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</si>
  <si>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</si>
  <si>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</si>
  <si>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</si>
  <si>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</si>
  <si>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</si>
  <si>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</si>
  <si>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</si>
  <si>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</si>
  <si>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</si>
  <si>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</si>
  <si>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</si>
  <si>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</si>
  <si>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</si>
  <si>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</si>
  <si>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</si>
  <si>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</si>
  <si>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</si>
  <si>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</si>
  <si>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</si>
  <si>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</si>
  <si>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</si>
  <si>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</si>
  <si>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</si>
  <si>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</si>
  <si>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</si>
  <si>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</si>
  <si>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</si>
  <si>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</si>
  <si>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</si>
  <si>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</si>
  <si>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</si>
  <si>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</si>
  <si>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</si>
  <si>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</si>
  <si>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</si>
  <si>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</si>
  <si>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</si>
  <si>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</si>
  <si>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</si>
  <si>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</si>
  <si>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</si>
  <si>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</si>
  <si>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</si>
  <si>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</si>
  <si>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</si>
  <si>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</si>
  <si>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</si>
  <si>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</si>
  <si>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</si>
  <si>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</si>
  <si>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</si>
  <si>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</si>
  <si>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</si>
  <si>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</si>
  <si>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</si>
  <si>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</si>
  <si>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</si>
  <si>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</si>
  <si>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</si>
  <si>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</si>
  <si>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</si>
  <si>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</si>
  <si>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</si>
  <si>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</si>
  <si>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</si>
  <si>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</si>
  <si>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</si>
  <si>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</si>
  <si>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</si>
  <si>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</si>
  <si>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</si>
  <si>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</si>
  <si>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</si>
  <si>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</si>
  <si>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</si>
  <si>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</si>
  <si>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</si>
  <si>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</si>
  <si>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</si>
  <si>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</si>
  <si>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</si>
  <si>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</si>
  <si>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</si>
  <si>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</si>
  <si>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</si>
  <si>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</si>
  <si>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</si>
  <si>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</si>
  <si>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</si>
  <si>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</si>
  <si>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</si>
  <si>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</si>
  <si>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</si>
  <si>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</si>
  <si>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</si>
  <si>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</si>
  <si>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</si>
  <si>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</si>
  <si>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</si>
  <si>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</si>
  <si>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</si>
  <si>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</si>
  <si>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</si>
  <si>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</si>
  <si>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</si>
  <si>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</si>
  <si>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</si>
  <si>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</si>
  <si>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</si>
  <si>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</si>
  <si>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</si>
  <si>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</si>
  <si>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</si>
  <si>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</si>
  <si>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</si>
  <si>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</si>
  <si>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</si>
  <si>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</si>
  <si>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</si>
  <si>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</si>
  <si>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</si>
  <si>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</si>
  <si>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</si>
  <si>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</si>
  <si>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</si>
  <si>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</si>
  <si>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</si>
  <si>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</si>
  <si>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</si>
  <si>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</si>
  <si>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</si>
  <si>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</si>
  <si>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</si>
  <si>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</si>
  <si>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</si>
  <si>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</si>
  <si>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</si>
  <si>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</si>
  <si>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</si>
  <si>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</si>
  <si>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</si>
  <si>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</si>
  <si>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</si>
  <si>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</si>
  <si>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</si>
  <si>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</si>
  <si>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</si>
  <si>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</si>
  <si>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</si>
  <si>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</si>
  <si>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</si>
  <si>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</si>
  <si>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</si>
  <si>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</si>
  <si>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</si>
  <si>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</si>
  <si>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</si>
  <si>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</si>
  <si>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</si>
  <si>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</si>
  <si>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</si>
  <si>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</si>
  <si>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</si>
  <si>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</si>
  <si>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</si>
  <si>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</si>
  <si>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</si>
  <si>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</si>
  <si>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</si>
  <si>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</si>
  <si>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</si>
  <si>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</si>
  <si>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</si>
  <si>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</si>
  <si>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</si>
  <si>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</si>
  <si>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</si>
  <si>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</si>
  <si>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</si>
  <si>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</si>
  <si>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</si>
  <si>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</si>
  <si>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</si>
  <si>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</si>
  <si>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</si>
  <si>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</si>
  <si>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</si>
  <si>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</si>
  <si>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</si>
  <si>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</si>
  <si>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</si>
  <si>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</si>
  <si>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</si>
  <si>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</si>
  <si>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</si>
  <si>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</si>
  <si>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</si>
  <si>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</si>
  <si>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</si>
  <si>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</si>
  <si>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</si>
  <si>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</si>
  <si>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</si>
  <si>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</si>
  <si>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</si>
  <si>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</si>
  <si>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</si>
  <si>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</si>
  <si>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</si>
  <si>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</si>
  <si>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</si>
  <si>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</si>
  <si>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</si>
  <si>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</si>
  <si>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</si>
  <si>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</si>
  <si>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</si>
  <si>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</si>
  <si>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</si>
  <si>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</si>
  <si>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</si>
  <si>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</si>
  <si>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</si>
  <si>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</si>
  <si>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</si>
  <si>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</si>
  <si>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</si>
  <si>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</si>
  <si>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</si>
  <si>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</si>
  <si>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</si>
  <si>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</si>
  <si>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</si>
  <si>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</si>
  <si>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</si>
  <si>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</si>
  <si>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</si>
  <si>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</si>
  <si>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</si>
  <si>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</si>
  <si>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</si>
  <si>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</si>
  <si>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</si>
  <si>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</si>
  <si>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</si>
  <si>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</si>
  <si>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</si>
  <si>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</si>
  <si>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</si>
  <si>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</si>
  <si>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</si>
  <si>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</si>
  <si>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</si>
  <si>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</si>
  <si>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</si>
  <si>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</si>
  <si>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</si>
  <si>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</si>
  <si>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</si>
  <si>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</si>
  <si>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</si>
  <si>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</si>
  <si>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</si>
  <si>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</si>
  <si>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</si>
  <si>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</si>
  <si>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</si>
  <si>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</si>
  <si>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</si>
  <si>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</si>
  <si>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</si>
  <si>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</si>
  <si>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</si>
  <si>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</si>
  <si>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</si>
  <si>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</si>
  <si>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</si>
  <si>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</si>
  <si>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</si>
  <si>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</si>
  <si>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</si>
  <si>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</si>
  <si>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</si>
  <si>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</si>
  <si>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</si>
  <si>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</si>
  <si>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</si>
  <si>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</si>
  <si>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</si>
  <si>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</si>
  <si>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</si>
  <si>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</si>
  <si>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</si>
  <si>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</si>
  <si>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</si>
  <si>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</si>
  <si>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</si>
  <si>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</si>
  <si>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</si>
  <si>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</si>
  <si>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</si>
  <si>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</si>
  <si>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</si>
  <si>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</si>
  <si>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</si>
  <si>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</si>
  <si>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</si>
  <si>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</si>
  <si>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</si>
  <si>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</si>
  <si>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</si>
  <si>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</si>
  <si>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</si>
  <si>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</si>
  <si>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</si>
  <si>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</si>
  <si>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</si>
  <si>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</si>
  <si>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</si>
  <si>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</si>
  <si>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</si>
  <si>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</si>
  <si>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</si>
  <si>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</si>
  <si>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</si>
  <si>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</si>
  <si>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</si>
  <si>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</si>
  <si>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</si>
  <si>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</si>
  <si>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</si>
  <si>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</si>
  <si>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</si>
  <si>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</si>
  <si>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</si>
  <si>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</si>
  <si>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</si>
  <si>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</si>
  <si>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</si>
  <si>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</si>
  <si>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</si>
  <si>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</si>
  <si>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</si>
  <si>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</si>
  <si>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</si>
  <si>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</si>
  <si>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</si>
  <si>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</si>
  <si>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</si>
  <si>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</si>
  <si>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</si>
  <si>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</si>
  <si>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</si>
  <si>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</si>
  <si>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</si>
  <si>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</si>
  <si>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</si>
  <si>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</si>
  <si>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</si>
  <si>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</si>
  <si>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</si>
  <si>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</si>
  <si>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</si>
  <si>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</si>
  <si>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</si>
  <si>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</si>
  <si>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</si>
  <si>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</si>
  <si>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</si>
  <si>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</si>
  <si>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</si>
  <si>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</si>
  <si>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</si>
  <si>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</si>
  <si>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</si>
  <si>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</si>
  <si>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</si>
  <si>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</si>
  <si>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</si>
  <si>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</si>
  <si>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</si>
  <si>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</si>
  <si>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</si>
  <si>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</si>
  <si>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</si>
  <si>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</si>
  <si>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</si>
  <si>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</si>
  <si>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</si>
  <si>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</si>
  <si>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</si>
  <si>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</si>
  <si>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</si>
  <si>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</si>
  <si>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</si>
  <si>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</si>
  <si>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</si>
  <si>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</si>
  <si>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</si>
  <si>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</si>
  <si>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</si>
  <si>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</si>
  <si>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</si>
  <si>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</si>
  <si>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</si>
  <si>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</si>
  <si>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</si>
  <si>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</si>
  <si>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</si>
  <si>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</si>
  <si>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</si>
  <si>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</si>
  <si>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</si>
  <si>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</si>
  <si>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</si>
  <si>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</si>
  <si>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</si>
  <si>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</si>
  <si>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</si>
  <si>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</si>
  <si>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</si>
  <si>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</si>
  <si>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</si>
  <si>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</si>
  <si>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</si>
  <si>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</si>
  <si>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</si>
  <si>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</si>
  <si>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</si>
  <si>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</si>
  <si>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</si>
  <si>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</si>
  <si>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</si>
  <si>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</si>
  <si>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</si>
  <si>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</si>
  <si>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</si>
  <si>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</si>
  <si>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</si>
  <si>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</si>
  <si>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</si>
  <si>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</si>
  <si>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</si>
  <si>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</si>
  <si>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</si>
  <si>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</si>
  <si>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</si>
  <si>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</si>
  <si>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</si>
  <si>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</si>
  <si>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</si>
  <si>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</si>
  <si>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</si>
  <si>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</si>
  <si>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</si>
  <si>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</si>
  <si>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</si>
  <si>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</si>
  <si>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</si>
  <si>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</si>
  <si>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</si>
  <si>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</si>
  <si>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</si>
  <si>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</si>
  <si>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</si>
  <si>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</si>
  <si>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</si>
  <si>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</si>
  <si>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</si>
  <si>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</si>
  <si>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</si>
  <si>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</si>
  <si>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</si>
  <si>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</si>
  <si>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</si>
  <si>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</si>
  <si>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</si>
  <si>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</si>
  <si>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</si>
  <si>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</si>
  <si>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</si>
  <si>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</si>
  <si>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</si>
  <si>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</si>
  <si>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</si>
  <si>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</si>
  <si>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</si>
  <si>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</si>
  <si>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</si>
  <si>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</si>
  <si>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</si>
  <si>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</si>
  <si>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</si>
  <si>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</si>
  <si>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</si>
  <si>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</si>
  <si>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</si>
  <si>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</si>
  <si>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</si>
  <si>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</si>
  <si>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</si>
  <si>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</si>
  <si>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</si>
  <si>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</si>
  <si>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</si>
  <si>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</si>
  <si>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</si>
  <si>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</si>
  <si>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</si>
  <si>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</si>
  <si>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</si>
  <si>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</si>
  <si>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</si>
  <si>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</si>
  <si>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</si>
  <si>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</si>
  <si>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</si>
  <si>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</si>
  <si>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</si>
  <si>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</si>
  <si>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</si>
  <si>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</si>
  <si>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</si>
  <si>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</si>
  <si>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</si>
  <si>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</si>
  <si>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</si>
  <si>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</si>
  <si>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</si>
  <si>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</si>
  <si>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</si>
  <si>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</si>
  <si>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</si>
  <si>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</si>
  <si>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</si>
  <si>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</si>
  <si>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</si>
  <si>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</si>
  <si>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</si>
  <si>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</si>
  <si>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</si>
  <si>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</si>
  <si>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</si>
  <si>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</si>
  <si>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</si>
  <si>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</si>
  <si>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</si>
  <si>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</si>
  <si>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</si>
  <si>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</si>
  <si>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</si>
  <si>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</si>
  <si>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</si>
  <si>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</si>
  <si>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</si>
  <si>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</si>
  <si>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</si>
  <si>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</si>
  <si>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</si>
  <si>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</si>
  <si>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</si>
  <si>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</si>
  <si>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</si>
  <si>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</si>
  <si>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</si>
  <si>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</si>
  <si>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</si>
  <si>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</si>
  <si>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</si>
  <si>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</si>
  <si>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</si>
  <si>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</si>
  <si>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</si>
  <si>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</si>
  <si>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</si>
  <si>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</si>
  <si>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</si>
  <si>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</si>
  <si>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</si>
  <si>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</si>
  <si>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</si>
  <si>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</si>
  <si>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</si>
  <si>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</si>
  <si>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</si>
  <si>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</si>
  <si>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</si>
  <si>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</si>
  <si>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</si>
  <si>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</si>
  <si>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</si>
  <si>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</si>
  <si>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</si>
  <si>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</si>
  <si>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</si>
  <si>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</si>
  <si>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</si>
  <si>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</si>
  <si>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</si>
  <si>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</si>
  <si>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</si>
  <si>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</si>
  <si>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</si>
  <si>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</si>
  <si>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</si>
  <si>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</si>
  <si>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</si>
  <si>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</si>
  <si>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</si>
  <si>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</si>
  <si>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</si>
  <si>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</si>
  <si>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</si>
  <si>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</si>
  <si>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</si>
  <si>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</si>
  <si>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</si>
  <si>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</si>
  <si>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</si>
  <si>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</si>
  <si>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</si>
  <si>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</si>
  <si>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</si>
  <si>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</si>
  <si>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</si>
  <si>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</si>
  <si>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</si>
  <si>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</si>
  <si>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</si>
  <si>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</si>
  <si>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</si>
  <si>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</si>
  <si>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</si>
  <si>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</si>
  <si>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</si>
  <si>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</si>
  <si>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</si>
  <si>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</si>
  <si>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</si>
  <si>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</si>
  <si>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</si>
  <si>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</si>
  <si>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</si>
  <si>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</si>
  <si>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</si>
  <si>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</si>
  <si>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</si>
  <si>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</si>
  <si>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</si>
  <si>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</si>
  <si>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</si>
  <si>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</si>
  <si>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</si>
  <si>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</si>
  <si>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</si>
  <si>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</si>
  <si>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</si>
  <si>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</si>
  <si>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</si>
  <si>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</si>
  <si>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</si>
  <si>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</si>
  <si>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</si>
  <si>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</si>
  <si>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</si>
  <si>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</si>
  <si>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</si>
  <si>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</si>
  <si>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</si>
  <si>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</si>
  <si>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</si>
  <si>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</si>
  <si>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</si>
  <si>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</si>
  <si>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</si>
  <si>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</si>
  <si>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</si>
  <si>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</si>
  <si>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</si>
  <si>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</si>
  <si>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</si>
  <si>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</si>
  <si>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</si>
  <si>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</si>
  <si>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</si>
  <si>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</si>
  <si>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</si>
  <si>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</si>
  <si>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</si>
  <si>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</si>
  <si>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</si>
  <si>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</si>
  <si>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</si>
  <si>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</si>
  <si>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</si>
  <si>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</si>
  <si>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</si>
  <si>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</si>
  <si>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</si>
  <si>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</si>
  <si>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</si>
  <si>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</si>
  <si>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</si>
  <si>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</si>
  <si>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</si>
  <si>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</si>
  <si>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</si>
  <si>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</si>
  <si>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</si>
  <si>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</si>
  <si>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</si>
  <si>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</si>
  <si>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</si>
  <si>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</si>
  <si>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</si>
  <si>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</si>
  <si>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</si>
  <si>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</si>
  <si>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</si>
  <si>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</si>
  <si>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</si>
  <si>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</si>
  <si>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</si>
  <si>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</si>
  <si>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</si>
  <si>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</si>
  <si>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</si>
  <si>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</si>
  <si>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</si>
  <si>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</si>
  <si>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</si>
  <si>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</si>
  <si>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</si>
  <si>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</si>
  <si>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</si>
  <si>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</si>
  <si>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</si>
  <si>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</si>
  <si>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</si>
  <si>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</si>
  <si>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</si>
  <si>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</si>
  <si>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</si>
  <si>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</si>
  <si>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</si>
  <si>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</si>
  <si>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</si>
  <si>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</si>
  <si>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</si>
  <si>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</si>
  <si>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</si>
  <si>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</si>
  <si>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</si>
  <si>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</si>
  <si>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</si>
  <si>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</si>
  <si>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</si>
  <si>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</si>
  <si>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</si>
  <si>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</si>
  <si>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</si>
  <si>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</si>
  <si>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</si>
  <si>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</si>
  <si>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</si>
  <si>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</si>
  <si>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</si>
  <si>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</si>
  <si>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</si>
  <si>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</si>
  <si>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</si>
  <si>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</si>
  <si>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</si>
  <si>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</si>
  <si>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</si>
  <si>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</si>
  <si>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</si>
  <si>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</si>
  <si>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</si>
  <si>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</si>
  <si>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</si>
  <si>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</si>
  <si>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</si>
  <si>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</si>
  <si>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</si>
  <si>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</si>
  <si>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</si>
  <si>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</si>
  <si>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</si>
  <si>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</si>
  <si>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</si>
  <si>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</si>
  <si>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</si>
  <si>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</si>
  <si>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</si>
  <si>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</si>
  <si>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</si>
  <si>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</si>
  <si>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</si>
  <si>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</si>
  <si>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</si>
  <si>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</si>
  <si>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</si>
  <si>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</si>
  <si>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</si>
  <si>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</si>
  <si>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</si>
  <si>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</si>
  <si>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</si>
  <si>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</si>
  <si>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</si>
  <si>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</si>
  <si>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</si>
  <si>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</si>
  <si>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</si>
  <si>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</si>
  <si>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</si>
  <si>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</si>
  <si>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</si>
  <si>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</si>
  <si>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</si>
  <si>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</si>
  <si>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</si>
  <si>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</si>
  <si>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</si>
  <si>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</si>
  <si>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</si>
  <si>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</si>
  <si>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</si>
  <si>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</si>
  <si>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</si>
  <si>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</si>
  <si>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</si>
  <si>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</si>
  <si>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</si>
  <si>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</si>
  <si>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</si>
  <si>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</si>
  <si>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</si>
  <si>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</si>
  <si>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</si>
  <si>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</si>
  <si>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</si>
  <si>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</si>
  <si>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</si>
  <si>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</si>
  <si>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</si>
  <si>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</si>
  <si>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</si>
  <si>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</si>
  <si>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</si>
  <si>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</si>
  <si>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</si>
  <si>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</si>
  <si>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</si>
  <si>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</si>
  <si>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</si>
  <si>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</si>
  <si>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</si>
  <si>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</si>
  <si>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</si>
  <si>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</si>
  <si>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</si>
  <si>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</si>
  <si>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</si>
  <si>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</si>
  <si>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</si>
  <si>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</si>
  <si>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</si>
  <si>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</si>
  <si>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</si>
  <si>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</si>
  <si>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</si>
  <si>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</si>
  <si>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</si>
  <si>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</si>
  <si>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</si>
  <si>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</si>
  <si>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</si>
  <si>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</si>
  <si>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</si>
  <si>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</si>
  <si>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</si>
  <si>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</si>
  <si>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</si>
  <si>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</si>
  <si>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</si>
  <si>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</si>
  <si>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</si>
  <si>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</si>
  <si>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</si>
  <si>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</si>
  <si>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</si>
  <si>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</si>
  <si>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</si>
  <si>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</si>
  <si>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</si>
  <si>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</si>
  <si>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</si>
  <si>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</si>
  <si>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</si>
  <si>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</si>
  <si>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</si>
  <si>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</si>
  <si>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</si>
  <si>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</si>
  <si>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</si>
  <si>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</si>
  <si>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</si>
  <si>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</si>
  <si>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</si>
  <si>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</si>
  <si>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</si>
  <si>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</si>
  <si>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</si>
  <si>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</si>
  <si>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</si>
  <si>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</si>
  <si>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</si>
  <si>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</si>
  <si>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</si>
  <si>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</si>
  <si>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</si>
  <si>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</si>
  <si>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</si>
  <si>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</si>
  <si>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</si>
  <si>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</si>
  <si>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</si>
  <si>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</si>
  <si>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</si>
  <si>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</si>
  <si>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</si>
  <si>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</si>
  <si>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</si>
  <si>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</si>
  <si>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</si>
  <si>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</si>
  <si>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</si>
  <si>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</si>
  <si>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</si>
  <si>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</si>
  <si>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</si>
  <si>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</si>
  <si>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</si>
  <si>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</si>
  <si>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</si>
  <si>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</si>
  <si>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</si>
  <si>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</si>
  <si>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</si>
  <si>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</si>
  <si>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</si>
  <si>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</si>
  <si>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</si>
  <si>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</si>
  <si>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</si>
  <si>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</si>
  <si>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</si>
  <si>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</si>
  <si>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</si>
  <si>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</si>
  <si>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</si>
  <si>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</si>
  <si>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</si>
  <si>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</si>
  <si>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</si>
  <si>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</si>
  <si>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</si>
  <si>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</si>
  <si>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</si>
  <si>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</si>
  <si>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</si>
  <si>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</si>
  <si>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</si>
  <si>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</si>
  <si>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</si>
  <si>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</si>
  <si>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</si>
  <si>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</si>
  <si>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</si>
  <si>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</si>
  <si>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</si>
  <si>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</si>
  <si>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</si>
  <si>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</si>
  <si>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</si>
  <si>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</si>
  <si>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</si>
  <si>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</si>
  <si>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</si>
  <si>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</si>
  <si>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</si>
  <si>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</si>
  <si>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</si>
  <si>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</si>
  <si>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</si>
  <si>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</si>
  <si>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</si>
  <si>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</si>
  <si>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</si>
  <si>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</si>
  <si>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</si>
  <si>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</si>
  <si>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</si>
  <si>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</si>
  <si>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</si>
  <si>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</si>
  <si>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</si>
  <si>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</si>
  <si>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</si>
  <si>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</si>
  <si>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</si>
  <si>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</si>
  <si>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</si>
  <si>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</si>
  <si>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</si>
  <si>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</si>
  <si>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</si>
  <si>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</si>
  <si>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</si>
  <si>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</si>
  <si>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</si>
  <si>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</si>
  <si>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</si>
  <si>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</si>
  <si>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</si>
  <si>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</si>
  <si>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</si>
  <si>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</si>
  <si>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</si>
  <si>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</si>
  <si>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</si>
  <si>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</si>
  <si>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</si>
  <si>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</si>
  <si>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</si>
  <si>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</si>
  <si>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</si>
  <si>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</si>
  <si>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</si>
  <si>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</si>
  <si>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</si>
  <si>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</si>
  <si>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</si>
  <si>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</si>
  <si>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</si>
  <si>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</si>
  <si>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</si>
  <si>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</si>
  <si>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</si>
  <si>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</si>
  <si>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</si>
  <si>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</si>
  <si>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</si>
  <si>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</si>
  <si>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</si>
  <si>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</si>
  <si>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</si>
  <si>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</si>
  <si>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</si>
  <si>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</si>
  <si>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</si>
  <si>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</si>
  <si>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</si>
  <si>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</si>
  <si>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</si>
  <si>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</si>
  <si>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</si>
  <si>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</si>
  <si>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</si>
  <si>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</si>
  <si>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</si>
  <si>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</si>
  <si>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</si>
  <si>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</si>
  <si>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</si>
  <si>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</si>
  <si>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</si>
  <si>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</si>
  <si>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</si>
  <si>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</si>
  <si>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</si>
  <si>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</si>
  <si>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</si>
  <si>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</si>
  <si>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</si>
  <si>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</si>
  <si>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</si>
  <si>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</si>
  <si>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</si>
  <si>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</si>
  <si>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</si>
  <si>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</si>
  <si>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</si>
  <si>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</si>
  <si>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</si>
  <si>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</si>
  <si>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</si>
  <si>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</si>
  <si>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</si>
  <si>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</si>
  <si>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</si>
  <si>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</si>
  <si>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</si>
  <si>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</si>
  <si>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</si>
  <si>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</si>
  <si>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</si>
  <si>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</si>
  <si>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</si>
  <si>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</si>
  <si>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</si>
  <si>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</si>
  <si>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</si>
  <si>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</si>
  <si>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</si>
  <si>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</si>
  <si>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</si>
  <si>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</si>
  <si>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</si>
  <si>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</si>
  <si>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</si>
  <si>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</si>
  <si>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</si>
  <si>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</si>
  <si>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</si>
  <si>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</si>
  <si>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</si>
  <si>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</si>
  <si>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</si>
  <si>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</si>
  <si>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</si>
  <si>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</si>
  <si>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</si>
  <si>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</si>
  <si>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</si>
  <si>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</si>
  <si>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</si>
  <si>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</si>
  <si>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</si>
  <si>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</si>
  <si>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</si>
  <si>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</si>
  <si>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</si>
  <si>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</si>
  <si>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</si>
  <si>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</si>
  <si>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</si>
  <si>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</si>
  <si>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</si>
  <si>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</si>
  <si>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</si>
  <si>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</si>
  <si>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</si>
  <si>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</si>
  <si>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</si>
  <si>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</si>
  <si>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</si>
  <si>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</si>
  <si>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</si>
  <si>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</si>
  <si>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</si>
  <si>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</si>
  <si>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</si>
  <si>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</si>
  <si>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</si>
  <si>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</si>
  <si>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</si>
  <si>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</si>
  <si>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</si>
  <si>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</si>
  <si>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</si>
  <si>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</si>
  <si>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</si>
  <si>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</si>
  <si>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</si>
  <si>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</si>
  <si>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</si>
  <si>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</si>
  <si>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</si>
  <si>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</si>
  <si>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</si>
  <si>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</si>
  <si>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</si>
  <si>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</si>
  <si>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</si>
  <si>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</si>
  <si>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</si>
  <si>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</si>
  <si>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</si>
  <si>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</si>
  <si>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</si>
  <si>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</si>
  <si>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</si>
  <si>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</si>
  <si>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</si>
  <si>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</si>
  <si>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</si>
  <si>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</si>
  <si>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</si>
  <si>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</si>
  <si>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</si>
  <si>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</si>
  <si>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</si>
  <si>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</si>
  <si>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</si>
  <si>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</si>
  <si>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</si>
  <si>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</si>
  <si>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</si>
  <si>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</si>
  <si>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</si>
  <si>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</si>
  <si>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</si>
  <si>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</si>
  <si>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</si>
  <si>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</si>
  <si>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</si>
  <si>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</si>
  <si>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</si>
  <si>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</si>
  <si>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</si>
  <si>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</si>
  <si>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</si>
  <si>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</si>
  <si>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</si>
  <si>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</si>
  <si>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</si>
  <si>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</si>
  <si>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</si>
  <si>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</si>
  <si>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</si>
  <si>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</si>
  <si>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</si>
  <si>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</si>
  <si>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</si>
  <si>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</si>
  <si>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</si>
  <si>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</si>
  <si>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</si>
  <si>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</si>
  <si>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</si>
  <si>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</si>
  <si>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</si>
  <si>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</si>
  <si>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</si>
  <si>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</si>
  <si>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</si>
  <si>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</si>
  <si>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</si>
  <si>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</si>
  <si>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</si>
  <si>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</si>
  <si>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</si>
  <si>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</si>
  <si>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</si>
  <si>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</si>
  <si>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</si>
  <si>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</si>
  <si>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</si>
  <si>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</si>
  <si>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</si>
  <si>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</si>
  <si>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</si>
  <si>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</si>
  <si>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</si>
  <si>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</si>
  <si>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</si>
  <si>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</si>
  <si>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</si>
  <si>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</si>
  <si>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</si>
  <si>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</si>
  <si>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</si>
  <si>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</si>
  <si>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</si>
  <si>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</si>
  <si>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</si>
  <si>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</si>
  <si>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</si>
  <si>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</si>
  <si>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</si>
  <si>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</si>
  <si>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</si>
  <si>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</si>
  <si>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</si>
  <si>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</si>
  <si>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</si>
  <si>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</si>
  <si>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</si>
  <si>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</si>
  <si>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</si>
  <si>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</si>
  <si>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</si>
  <si>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</si>
  <si>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</si>
  <si>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</si>
  <si>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</si>
  <si>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</si>
  <si>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</si>
  <si>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</si>
  <si>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</si>
  <si>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</si>
  <si>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</si>
  <si>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</si>
  <si>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</si>
  <si>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</si>
  <si>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</si>
  <si>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</si>
  <si>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</si>
  <si>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</si>
  <si>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</si>
  <si>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</si>
  <si>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</si>
  <si>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</si>
  <si>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</si>
  <si>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</si>
  <si>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</si>
  <si>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</si>
  <si>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</si>
  <si>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</si>
  <si>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</si>
  <si>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</si>
  <si>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</si>
  <si>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</si>
  <si>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</si>
  <si>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</si>
  <si>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</si>
  <si>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</si>
  <si>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</si>
  <si>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</si>
  <si>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</si>
  <si>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</si>
  <si>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</si>
  <si>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</si>
  <si>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</si>
  <si>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</si>
  <si>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</si>
  <si>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</si>
  <si>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</si>
  <si>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</si>
  <si>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</si>
  <si>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</si>
  <si>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</si>
  <si>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</si>
  <si>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</si>
  <si>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</si>
  <si>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</si>
  <si>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</si>
  <si>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</si>
  <si>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</si>
  <si>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</si>
  <si>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</si>
  <si>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</si>
  <si>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</si>
  <si>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</si>
  <si>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</si>
  <si>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</si>
  <si>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</si>
  <si>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</si>
  <si>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</si>
  <si>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</si>
  <si>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</si>
  <si>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</si>
  <si>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</si>
  <si>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</si>
  <si>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</si>
  <si>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</si>
  <si>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</si>
  <si>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</si>
  <si>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</si>
  <si>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</si>
  <si>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</si>
  <si>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</si>
  <si>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</si>
  <si>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</si>
  <si>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</si>
  <si>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</si>
  <si>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</si>
  <si>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</si>
  <si>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</si>
  <si>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</si>
  <si>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</si>
  <si>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</si>
  <si>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</si>
  <si>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</si>
  <si>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</si>
  <si>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</si>
  <si>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</si>
  <si>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</si>
  <si>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</si>
  <si>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</si>
  <si>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</si>
  <si>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</si>
  <si>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</si>
  <si>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</si>
  <si>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</si>
  <si>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</si>
  <si>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</si>
  <si>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</si>
  <si>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</si>
  <si>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</si>
  <si>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</si>
  <si>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</si>
  <si>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</si>
  <si>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</si>
  <si>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</si>
  <si>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</si>
  <si>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</si>
  <si>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</si>
  <si>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</si>
  <si>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</si>
  <si>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</si>
  <si>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</si>
  <si>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</si>
  <si>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</si>
  <si>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</si>
  <si>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</si>
  <si>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</si>
  <si>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</si>
  <si>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</si>
  <si>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</si>
  <si>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</si>
  <si>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</si>
  <si>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</si>
  <si>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</si>
  <si>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</si>
  <si>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</si>
  <si>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</si>
  <si>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</si>
  <si>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</si>
  <si>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</si>
  <si>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</si>
  <si>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</si>
  <si>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</si>
  <si>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</si>
  <si>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</si>
  <si>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</si>
  <si>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</si>
  <si>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</si>
  <si>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</si>
  <si>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</si>
  <si>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</si>
  <si>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</si>
  <si>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</si>
  <si>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</si>
  <si>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</si>
  <si>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</si>
  <si>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</si>
  <si>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</si>
  <si>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</si>
  <si>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</si>
  <si>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</si>
  <si>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</si>
  <si>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</si>
  <si>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</si>
  <si>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</si>
  <si>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</si>
  <si>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</si>
  <si>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</si>
  <si>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</si>
  <si>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</si>
  <si>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</si>
  <si>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</si>
  <si>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</si>
  <si>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</si>
  <si>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</si>
  <si>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</si>
  <si>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</si>
  <si>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</si>
  <si>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</si>
  <si>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</si>
  <si>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</si>
  <si>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</si>
  <si>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</si>
  <si>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</si>
  <si>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</si>
  <si>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</si>
  <si>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</si>
  <si>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</si>
  <si>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</si>
  <si>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</si>
  <si>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</si>
  <si>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</si>
  <si>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</si>
  <si>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</si>
  <si>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</si>
  <si>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</si>
  <si>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</si>
  <si>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</si>
  <si>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</si>
  <si>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</si>
  <si>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</si>
  <si>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</si>
  <si>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</si>
  <si>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</si>
  <si>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</si>
  <si>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</si>
  <si>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</si>
  <si>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</si>
  <si>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</si>
  <si>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</si>
  <si>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</si>
  <si>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</si>
  <si>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</si>
  <si>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</si>
  <si>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</si>
  <si>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</si>
  <si>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</si>
  <si>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</si>
  <si>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</si>
  <si>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</si>
  <si>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</si>
  <si>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</si>
  <si>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</si>
  <si>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</si>
  <si>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</si>
  <si>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</si>
  <si>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</si>
  <si>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</si>
  <si>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</si>
  <si>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</si>
  <si>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</si>
  <si>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</si>
  <si>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</si>
  <si>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</si>
  <si>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</si>
  <si>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</si>
  <si>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</si>
  <si>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</si>
  <si>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</si>
  <si>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</si>
  <si>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</si>
  <si>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</si>
  <si>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</si>
  <si>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</si>
  <si>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</si>
  <si>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</si>
  <si>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</si>
  <si>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</si>
  <si>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</si>
  <si>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</si>
  <si>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</si>
  <si>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</si>
  <si>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</si>
  <si>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</si>
  <si>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</si>
  <si>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</si>
  <si>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</si>
  <si>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</si>
  <si>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</si>
  <si>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</si>
  <si>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</si>
  <si>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</si>
  <si>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</si>
  <si>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</si>
  <si>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</si>
  <si>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</si>
  <si>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</si>
  <si>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</si>
  <si>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</si>
  <si>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</si>
  <si>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</si>
  <si>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</si>
  <si>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</si>
  <si>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</si>
  <si>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</si>
  <si>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</si>
  <si>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</si>
  <si>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</si>
  <si>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</si>
  <si>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</si>
  <si>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</si>
  <si>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</si>
  <si>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</si>
  <si>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</si>
  <si>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</si>
  <si>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</si>
  <si>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</si>
  <si>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</si>
  <si>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</si>
  <si>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</si>
  <si>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</si>
  <si>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</si>
  <si>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</si>
  <si>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</si>
  <si>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</si>
  <si>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</si>
  <si>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</si>
  <si>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</si>
  <si>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</si>
  <si>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</si>
  <si>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</si>
  <si>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</si>
  <si>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</si>
  <si>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</si>
  <si>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</si>
  <si>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</si>
  <si>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</si>
  <si>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</si>
  <si>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</si>
  <si>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</si>
  <si>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</si>
  <si>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</si>
  <si>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</si>
  <si>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</si>
  <si>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</si>
  <si>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</si>
  <si>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</si>
  <si>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</si>
  <si>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</si>
  <si>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</si>
  <si>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</si>
  <si>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</si>
  <si>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</si>
  <si>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</si>
  <si>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</si>
  <si>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</si>
  <si>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</si>
  <si>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</si>
  <si>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</si>
  <si>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</si>
  <si>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</si>
  <si>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</si>
  <si>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</si>
  <si>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</si>
  <si>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</si>
  <si>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</si>
  <si>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</si>
  <si>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</si>
  <si>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</si>
  <si>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</si>
  <si>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</si>
  <si>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</si>
  <si>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</si>
  <si>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</si>
  <si>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</si>
  <si>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</si>
  <si>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</si>
  <si>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</si>
  <si>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</si>
  <si>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</si>
  <si>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</si>
  <si>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</si>
  <si>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</si>
  <si>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</si>
  <si>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</si>
  <si>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</si>
  <si>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</si>
  <si>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</si>
  <si>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</si>
  <si>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</si>
  <si>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</si>
  <si>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</si>
  <si>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</si>
  <si>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</si>
  <si>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</si>
  <si>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</si>
  <si>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</si>
  <si>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</si>
  <si>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</si>
  <si>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</si>
  <si>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</si>
  <si>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</si>
  <si>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</si>
  <si>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</si>
  <si>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</si>
  <si>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</si>
  <si>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</si>
  <si>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</si>
  <si>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</si>
  <si>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</si>
  <si>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</si>
  <si>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</si>
  <si>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</si>
  <si>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</si>
  <si>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</si>
  <si>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</si>
  <si>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</si>
  <si>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</si>
  <si>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</si>
  <si>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</si>
  <si>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</si>
  <si>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</si>
  <si>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</si>
  <si>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</si>
  <si>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</si>
  <si>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</si>
  <si>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</si>
  <si>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</si>
  <si>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</si>
  <si>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</si>
  <si>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</si>
  <si>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</si>
  <si>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</si>
  <si>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</si>
  <si>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</si>
  <si>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</si>
  <si>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</si>
  <si>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</si>
  <si>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</si>
  <si>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</si>
  <si>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</si>
  <si>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</si>
  <si>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</si>
  <si>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</si>
  <si>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</si>
  <si>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</si>
  <si>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</si>
  <si>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</si>
  <si>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</si>
  <si>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</si>
  <si>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</si>
  <si>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</si>
  <si>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</si>
  <si>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</si>
  <si>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</si>
  <si>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</si>
  <si>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</si>
  <si>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</si>
  <si>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</si>
  <si>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</si>
  <si>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</si>
  <si>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</si>
  <si>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</si>
  <si>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</si>
  <si>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</si>
  <si>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</si>
  <si>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</si>
  <si>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</si>
  <si>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</si>
  <si>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</si>
  <si>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</si>
  <si>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</si>
  <si>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</si>
  <si>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</si>
  <si>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</si>
  <si>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</si>
  <si>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</si>
  <si>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</si>
  <si>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</si>
  <si>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</si>
  <si>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</si>
  <si>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</si>
  <si>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</si>
  <si>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</si>
  <si>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</si>
  <si>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</si>
  <si>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</si>
  <si>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</si>
  <si>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</si>
  <si>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</si>
  <si>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</si>
  <si>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</si>
  <si>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</si>
  <si>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</si>
  <si>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</si>
  <si>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</si>
  <si>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</si>
  <si>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</si>
  <si>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</si>
  <si>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</si>
  <si>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</si>
  <si>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</si>
  <si>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</si>
  <si>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</si>
  <si>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</si>
  <si>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</si>
  <si>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</si>
  <si>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</si>
  <si>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</si>
  <si>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</si>
  <si>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</si>
  <si>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</si>
  <si>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</si>
  <si>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</si>
  <si>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</si>
  <si>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</si>
  <si>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</si>
  <si>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</si>
  <si>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</si>
  <si>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</si>
  <si>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</si>
  <si>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</si>
  <si>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</si>
  <si>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</si>
  <si>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</si>
  <si>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</si>
  <si>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</si>
  <si>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</si>
  <si>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</si>
  <si>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</si>
  <si>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</si>
  <si>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</si>
  <si>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</si>
  <si>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</si>
  <si>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</si>
  <si>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</si>
  <si>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</si>
  <si>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</si>
  <si>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</si>
  <si>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</si>
  <si>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</si>
  <si>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</si>
  <si>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</si>
  <si>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</si>
  <si>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</si>
  <si>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</si>
  <si>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</si>
  <si>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</si>
  <si>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</si>
  <si>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</si>
  <si>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</si>
  <si>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</si>
  <si>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</si>
  <si>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</si>
  <si>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</si>
  <si>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</si>
  <si>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</si>
  <si>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</si>
  <si>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</si>
  <si>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</si>
  <si>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</si>
  <si>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</si>
  <si>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</si>
  <si>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</si>
  <si>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</si>
  <si>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</si>
  <si>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</si>
  <si>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</si>
  <si>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</si>
  <si>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</si>
  <si>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</si>
  <si>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</si>
  <si>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</si>
  <si>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</si>
  <si>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</si>
  <si>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</si>
  <si>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</si>
  <si>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</si>
  <si>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</si>
  <si>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</si>
  <si>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</si>
  <si>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</si>
  <si>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</si>
  <si>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</si>
  <si>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</si>
  <si>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</si>
  <si>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</si>
  <si>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</si>
  <si>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</si>
  <si>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</si>
  <si>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</si>
  <si>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</si>
  <si>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</si>
  <si>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</si>
  <si>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</si>
  <si>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</si>
  <si>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</si>
  <si>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</si>
  <si>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</si>
  <si>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</si>
  <si>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</si>
  <si>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</si>
  <si>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</si>
  <si>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</si>
  <si>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</si>
  <si>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</si>
  <si>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</si>
  <si>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</si>
  <si>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</si>
  <si>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</si>
  <si>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</si>
  <si>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</si>
  <si>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</si>
  <si>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</si>
  <si>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</si>
  <si>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</si>
  <si>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</si>
  <si>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</si>
  <si>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</si>
  <si>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</si>
  <si>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</si>
  <si>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</si>
  <si>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</si>
  <si>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</si>
  <si>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</si>
  <si>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</si>
  <si>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</si>
  <si>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</si>
  <si>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</si>
  <si>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</si>
  <si>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</si>
  <si>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</si>
  <si>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</si>
  <si>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</si>
  <si>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</si>
  <si>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</si>
  <si>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</si>
  <si>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</si>
  <si>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</si>
  <si>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</si>
  <si>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</si>
  <si>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</si>
  <si>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</si>
  <si>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</si>
  <si>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</si>
  <si>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</si>
  <si>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</si>
  <si>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</si>
  <si>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</si>
  <si>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</si>
  <si>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</si>
  <si>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</si>
  <si>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</si>
  <si>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</si>
  <si>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</si>
  <si>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</si>
  <si>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</si>
  <si>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</si>
  <si>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</si>
  <si>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</si>
  <si>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</si>
  <si>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</si>
  <si>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</si>
  <si>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</si>
  <si>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</si>
  <si>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</si>
  <si>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</si>
  <si>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</si>
  <si>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</si>
  <si>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</si>
  <si>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</si>
  <si>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</si>
  <si>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</si>
  <si>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</si>
  <si>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</si>
  <si>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</si>
  <si>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</si>
  <si>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</si>
  <si>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</si>
  <si>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</si>
  <si>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</si>
  <si>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</si>
  <si>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</si>
  <si>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</si>
  <si>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</si>
  <si>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</si>
  <si>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</si>
  <si>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</si>
  <si>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</si>
  <si>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</si>
  <si>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</si>
  <si>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</si>
  <si>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</si>
  <si>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</si>
  <si>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</si>
  <si>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</si>
  <si>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</si>
  <si>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</si>
  <si>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</si>
  <si>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</si>
  <si>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</si>
  <si>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</si>
  <si>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</si>
  <si>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</si>
  <si>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</si>
  <si>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</si>
  <si>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</si>
  <si>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</si>
  <si>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</si>
  <si>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</si>
  <si>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</si>
  <si>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</si>
  <si>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</si>
  <si>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</si>
  <si>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</si>
  <si>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</si>
  <si>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</si>
  <si>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</si>
  <si>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</si>
  <si>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</si>
  <si>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</si>
  <si>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</si>
  <si>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</si>
  <si>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</si>
  <si>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</si>
  <si>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</si>
  <si>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</si>
  <si>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</si>
  <si>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</si>
  <si>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</si>
  <si>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</si>
  <si>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</si>
  <si>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</si>
  <si>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</si>
  <si>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</si>
  <si>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</si>
  <si>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</si>
  <si>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</si>
  <si>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</si>
  <si>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</si>
  <si>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</si>
  <si>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</si>
  <si>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</si>
  <si>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</si>
  <si>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</si>
  <si>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</si>
  <si>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</si>
  <si>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</si>
  <si>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</si>
  <si>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</si>
  <si>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</si>
  <si>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</si>
  <si>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</si>
  <si>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</si>
  <si>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</si>
  <si>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</si>
  <si>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</si>
  <si>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</si>
  <si>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</si>
  <si>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</si>
  <si>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</si>
  <si>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</si>
  <si>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</si>
  <si>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</si>
  <si>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</si>
  <si>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</si>
  <si>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</si>
  <si>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</si>
  <si>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</si>
  <si>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</si>
  <si>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</si>
  <si>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</si>
  <si>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</si>
  <si>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</si>
  <si>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</si>
  <si>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</si>
  <si>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</si>
  <si>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</si>
  <si>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</si>
  <si>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</si>
  <si>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</si>
  <si>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</si>
  <si>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</si>
  <si>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</si>
  <si>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</si>
  <si>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</si>
  <si>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</si>
  <si>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</si>
  <si>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</si>
  <si>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</si>
  <si>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</si>
  <si>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</si>
  <si>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</si>
  <si>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</si>
  <si>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</si>
  <si>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</si>
  <si>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</si>
  <si>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</si>
  <si>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</si>
  <si>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</si>
  <si>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</si>
  <si>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</si>
  <si>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</si>
  <si>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</si>
  <si>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</si>
  <si>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</si>
  <si>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</si>
  <si>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</si>
  <si>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</si>
  <si>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</si>
  <si>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</si>
  <si>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</si>
  <si>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</si>
  <si>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</si>
  <si>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</si>
  <si>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</si>
  <si>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</si>
  <si>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</si>
  <si>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</si>
  <si>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</si>
  <si>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</si>
  <si>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</si>
  <si>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</si>
  <si>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</si>
  <si>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</si>
  <si>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</si>
  <si>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</si>
  <si>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</si>
  <si>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</si>
  <si>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</si>
  <si>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</si>
  <si>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</si>
  <si>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</si>
  <si>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</si>
  <si>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</si>
  <si>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</si>
  <si>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</si>
  <si>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</si>
  <si>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</si>
  <si>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</si>
  <si>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</si>
  <si>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</si>
  <si>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</si>
  <si>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</si>
  <si>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</si>
  <si>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</si>
  <si>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</si>
  <si>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</si>
  <si>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</si>
  <si>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</si>
  <si>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</si>
  <si>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</si>
  <si>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</si>
  <si>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</si>
  <si>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</si>
  <si>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</si>
  <si>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</si>
  <si>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</si>
  <si>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</si>
  <si>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</si>
  <si>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</si>
  <si>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</si>
  <si>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</si>
  <si>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</si>
  <si>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</si>
  <si>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</si>
  <si>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</si>
  <si>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</si>
  <si>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</si>
  <si>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</si>
  <si>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</si>
  <si>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</si>
  <si>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</si>
  <si>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</si>
  <si>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</si>
  <si>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</si>
  <si>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</si>
  <si>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</si>
  <si>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</si>
  <si>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</si>
  <si>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</si>
  <si>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</si>
  <si>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</si>
  <si>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</si>
  <si>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</si>
  <si>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</si>
  <si>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</si>
  <si>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</si>
  <si>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</si>
  <si>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</si>
  <si>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</si>
  <si>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</si>
  <si>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</si>
  <si>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</si>
  <si>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</si>
  <si>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</si>
  <si>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</si>
  <si>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</si>
  <si>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</si>
  <si>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</si>
  <si>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</si>
  <si>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</si>
  <si>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</si>
  <si>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</si>
  <si>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</si>
  <si>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</si>
  <si>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</si>
  <si>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</si>
  <si>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</si>
  <si>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</si>
  <si>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</si>
  <si>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</si>
  <si>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</si>
  <si>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</si>
  <si>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</si>
  <si>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</si>
  <si>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</si>
  <si>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</si>
  <si>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</si>
  <si>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</si>
  <si>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</si>
  <si>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</si>
  <si>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</si>
  <si>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</si>
  <si>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</si>
  <si>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</si>
  <si>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</si>
  <si>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</si>
  <si>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</si>
  <si>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</si>
  <si>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</si>
  <si>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</si>
  <si>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</si>
  <si>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</si>
  <si>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</si>
  <si>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</si>
  <si>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</si>
  <si>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</si>
  <si>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</si>
  <si>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</si>
  <si>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</si>
  <si>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</si>
  <si>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</si>
  <si>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</si>
  <si>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</si>
  <si>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</si>
  <si>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</si>
  <si>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</si>
  <si>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</si>
  <si>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</si>
  <si>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</si>
  <si>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</si>
  <si>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</si>
  <si>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</si>
  <si>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</si>
  <si>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</si>
  <si>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</si>
  <si>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</si>
  <si>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</si>
  <si>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</si>
  <si>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</si>
  <si>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</si>
  <si>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</si>
  <si>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</si>
  <si>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</si>
  <si>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</si>
  <si>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</si>
  <si>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</si>
  <si>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</si>
  <si>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</si>
  <si>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</si>
  <si>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</si>
  <si>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</si>
  <si>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</si>
  <si>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</si>
  <si>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</si>
  <si>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</si>
  <si>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</si>
  <si>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</si>
  <si>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</si>
  <si>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</si>
  <si>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</si>
  <si>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</si>
  <si>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</si>
  <si>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</si>
  <si>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</si>
  <si>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</si>
  <si>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</si>
  <si>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</si>
  <si>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</si>
  <si>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</si>
  <si>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</si>
  <si>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</si>
  <si>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</si>
  <si>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</si>
  <si>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</si>
  <si>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</si>
  <si>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</si>
  <si>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</si>
  <si>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</si>
  <si>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</si>
  <si>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</si>
  <si>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</si>
  <si>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</si>
  <si>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</si>
  <si>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</si>
  <si>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</si>
  <si>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</si>
  <si>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</si>
  <si>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</si>
  <si>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</si>
  <si>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</si>
  <si>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</si>
  <si>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</si>
  <si>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</si>
  <si>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</si>
  <si>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</si>
  <si>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</si>
  <si>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</si>
  <si>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</si>
  <si>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</si>
  <si>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</si>
  <si>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</si>
  <si>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</si>
  <si>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</si>
  <si>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</si>
  <si>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</si>
  <si>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</si>
  <si>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</si>
  <si>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</si>
  <si>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</si>
  <si>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</si>
  <si>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</si>
  <si>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</si>
  <si>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</si>
  <si>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</si>
  <si>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</si>
  <si>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</si>
  <si>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</si>
  <si>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</si>
  <si>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</si>
  <si>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</si>
  <si>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</si>
  <si>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</si>
  <si>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</si>
  <si>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</si>
  <si>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</si>
  <si>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</si>
  <si>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</si>
  <si>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</si>
  <si>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</si>
  <si>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</si>
  <si>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</si>
  <si>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</si>
  <si>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</si>
  <si>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</si>
  <si>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</si>
  <si>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</si>
  <si>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</si>
  <si>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</si>
  <si>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</si>
  <si>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</si>
  <si>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</si>
  <si>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</si>
  <si>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</si>
  <si>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</si>
  <si>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</si>
  <si>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</si>
  <si>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</si>
  <si>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</si>
  <si>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</si>
  <si>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</si>
  <si>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</si>
  <si>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</si>
  <si>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</si>
  <si>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</si>
  <si>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</si>
  <si>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</si>
  <si>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</si>
  <si>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</si>
  <si>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</si>
  <si>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</si>
  <si>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</si>
  <si>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</si>
  <si>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</si>
  <si>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</si>
  <si>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</si>
  <si>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</si>
  <si>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</si>
  <si>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</si>
  <si>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</si>
  <si>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</si>
  <si>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</si>
  <si>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</si>
  <si>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</si>
  <si>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</si>
  <si>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</si>
  <si>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</si>
  <si>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</si>
  <si>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</si>
  <si>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</si>
  <si>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</si>
  <si>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</si>
  <si>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</si>
  <si>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</si>
  <si>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</si>
  <si>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</si>
  <si>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</si>
  <si>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</si>
  <si>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</si>
  <si>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</si>
  <si>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</si>
  <si>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</si>
  <si>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</si>
  <si>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</si>
  <si>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</si>
  <si>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</si>
  <si>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</si>
  <si>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</si>
  <si>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</si>
  <si>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</si>
  <si>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</si>
  <si>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</si>
  <si>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</si>
  <si>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</si>
  <si>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</si>
  <si>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</si>
  <si>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</si>
  <si>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</si>
  <si>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</si>
  <si>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</si>
  <si>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</si>
  <si>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</si>
  <si>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</si>
  <si>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</si>
  <si>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</si>
  <si>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</si>
  <si>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</si>
  <si>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</si>
  <si>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</si>
  <si>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</si>
  <si>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</si>
  <si>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</si>
  <si>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</si>
  <si>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</si>
  <si>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</si>
  <si>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</si>
  <si>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</si>
  <si>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</si>
  <si>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</si>
  <si>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</si>
  <si>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</si>
  <si>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</si>
  <si>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</si>
  <si>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</si>
  <si>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</si>
  <si>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</si>
  <si>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</si>
  <si>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</si>
  <si>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</si>
  <si>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</si>
  <si>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</si>
  <si>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</si>
  <si>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</si>
  <si>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</si>
  <si>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</si>
  <si>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</si>
  <si>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</si>
  <si>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</si>
  <si>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</si>
  <si>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</si>
  <si>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</si>
  <si>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</si>
  <si>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</si>
  <si>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</si>
  <si>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</si>
  <si>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</si>
  <si>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</si>
  <si>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</si>
  <si>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</si>
  <si>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</si>
  <si>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</si>
  <si>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</si>
  <si>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</si>
  <si>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</si>
  <si>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</si>
  <si>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</si>
  <si>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</si>
  <si>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</si>
  <si>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</si>
  <si>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</si>
  <si>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</si>
  <si>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</si>
  <si>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</si>
  <si>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</si>
  <si>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</si>
  <si>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</si>
  <si>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</si>
  <si>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</si>
  <si>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</si>
  <si>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</si>
  <si>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</si>
  <si>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</si>
  <si>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</si>
  <si>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</si>
  <si>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</si>
  <si>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</si>
  <si>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</si>
  <si>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</si>
  <si>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</si>
  <si>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</si>
  <si>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</si>
  <si>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</si>
  <si>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</si>
  <si>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</si>
  <si>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</si>
  <si>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</si>
  <si>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</si>
  <si>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</si>
  <si>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</si>
  <si>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</si>
  <si>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</si>
  <si>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</si>
  <si>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</si>
  <si>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</si>
  <si>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</si>
  <si>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</si>
  <si>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</si>
  <si>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</si>
  <si>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</si>
  <si>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</si>
  <si>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</si>
  <si>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</si>
  <si>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</si>
  <si>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</si>
  <si>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</si>
  <si>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</si>
  <si>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</si>
  <si>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</si>
  <si>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</si>
  <si>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</si>
  <si>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</si>
  <si>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</si>
  <si>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</si>
  <si>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</si>
  <si>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</si>
  <si>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</si>
  <si>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</si>
  <si>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</si>
  <si>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</si>
  <si>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</si>
  <si>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</si>
  <si>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</si>
  <si>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</si>
  <si>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</si>
  <si>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</si>
  <si>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</si>
  <si>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</si>
  <si>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</si>
  <si>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</si>
  <si>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</si>
  <si>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</si>
  <si>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</si>
  <si>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</si>
  <si>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</si>
  <si>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</si>
  <si>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</si>
  <si>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</si>
  <si>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</si>
  <si>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</si>
  <si>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</si>
  <si>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</si>
  <si>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</si>
  <si>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</si>
  <si>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</si>
  <si>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</si>
  <si>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</si>
  <si>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</si>
  <si>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</si>
  <si>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</si>
  <si>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</si>
  <si>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</si>
  <si>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</si>
  <si>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</si>
  <si>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</si>
  <si>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</si>
  <si>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</si>
  <si>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</si>
  <si>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</si>
  <si>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</si>
  <si>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</si>
  <si>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</si>
  <si>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</si>
  <si>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</si>
  <si>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</si>
  <si>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</si>
  <si>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</si>
  <si>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</si>
  <si>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</si>
  <si>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</si>
  <si>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</si>
  <si>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</si>
  <si>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</si>
  <si>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</si>
  <si>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</si>
  <si>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</si>
  <si>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</si>
  <si>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</si>
  <si>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</si>
  <si>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</si>
  <si>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</si>
  <si>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</si>
  <si>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</si>
  <si>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</si>
  <si>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</si>
  <si>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</si>
  <si>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</si>
  <si>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</si>
  <si>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</si>
  <si>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</si>
  <si>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</si>
  <si>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</si>
  <si>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</si>
  <si>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</si>
  <si>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</si>
  <si>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</si>
  <si>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</si>
  <si>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</si>
  <si>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</si>
  <si>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</si>
  <si>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</si>
  <si>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</si>
  <si>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</si>
  <si>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</si>
  <si>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</si>
  <si>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</si>
  <si>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</si>
  <si>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</si>
  <si>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</si>
  <si>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</si>
  <si>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</si>
  <si>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</si>
  <si>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</si>
  <si>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</si>
  <si>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</si>
  <si>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</si>
  <si>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</si>
  <si>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</si>
  <si>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</si>
  <si>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</si>
  <si>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</si>
  <si>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</si>
  <si>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</si>
  <si>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</si>
  <si>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</si>
  <si>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</si>
  <si>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</si>
  <si>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</si>
  <si>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</si>
  <si>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</si>
  <si>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</si>
  <si>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</si>
  <si>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</si>
  <si>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</si>
  <si>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</si>
  <si>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</si>
  <si>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</si>
  <si>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</si>
  <si>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</si>
  <si>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</si>
  <si>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</si>
  <si>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</si>
  <si>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</si>
  <si>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</si>
  <si>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</si>
  <si>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</si>
  <si>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</si>
  <si>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</si>
  <si>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</si>
  <si>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</si>
  <si>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</si>
  <si>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</si>
  <si>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</si>
  <si>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</si>
  <si>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</si>
  <si>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</si>
  <si>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</si>
  <si>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</si>
  <si>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</si>
  <si>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</si>
  <si>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</si>
  <si>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</si>
  <si>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</si>
  <si>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</si>
  <si>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</si>
  <si>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</si>
  <si>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</si>
  <si>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</si>
  <si>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</si>
  <si>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</si>
  <si>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</si>
  <si>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</si>
  <si>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</si>
  <si>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</si>
  <si>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</si>
  <si>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</si>
  <si>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</si>
  <si>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</si>
  <si>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</si>
  <si>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</si>
  <si>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</si>
  <si>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</si>
  <si>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</si>
  <si>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</si>
  <si>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</si>
  <si>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</si>
  <si>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</si>
  <si>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</si>
  <si>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</si>
  <si>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</si>
  <si>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</si>
  <si>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</si>
  <si>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</si>
  <si>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</si>
  <si>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</si>
  <si>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</si>
  <si>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</si>
  <si>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</si>
  <si>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</si>
  <si>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</si>
  <si>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</si>
  <si>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</si>
  <si>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</si>
  <si>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</si>
  <si>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</si>
  <si>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</si>
  <si>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</si>
  <si>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</si>
  <si>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</si>
  <si>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</si>
  <si>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</si>
  <si>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</si>
  <si>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</si>
  <si>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</si>
  <si>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</si>
  <si>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</si>
  <si>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</si>
  <si>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</si>
  <si>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</si>
  <si>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</si>
  <si>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</si>
  <si>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</si>
  <si>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</si>
  <si>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</si>
  <si>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</si>
  <si>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</si>
  <si>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</si>
  <si>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</si>
  <si>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</si>
  <si>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</si>
  <si>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</si>
  <si>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</si>
  <si>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</si>
  <si>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</si>
  <si>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</si>
  <si>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</si>
  <si>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</si>
  <si>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</si>
  <si>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</si>
  <si>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</si>
  <si>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</si>
  <si>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</si>
  <si>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</si>
  <si>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</si>
  <si>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</si>
  <si>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</si>
  <si>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</si>
  <si>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</si>
  <si>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</si>
  <si>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</si>
  <si>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</si>
  <si>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</si>
  <si>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</si>
  <si>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</si>
  <si>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</si>
  <si>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</si>
  <si>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</si>
  <si>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</si>
  <si>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</si>
  <si>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</si>
  <si>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</si>
  <si>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</si>
  <si>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</si>
  <si>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</si>
  <si>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</si>
  <si>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</si>
  <si>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</si>
  <si>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</si>
  <si>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</si>
  <si>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</si>
  <si>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</si>
  <si>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</si>
  <si>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</si>
  <si>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</si>
  <si>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</si>
  <si>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</si>
  <si>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</si>
  <si>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</si>
  <si>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</si>
  <si>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</si>
  <si>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</si>
  <si>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</si>
  <si>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</si>
  <si>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</si>
  <si>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</si>
  <si>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</si>
  <si>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</si>
  <si>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</si>
  <si>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</si>
  <si>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</si>
  <si>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</si>
  <si>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</si>
  <si>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</si>
  <si>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</si>
  <si>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</si>
  <si>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</si>
  <si>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</si>
  <si>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</si>
  <si>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</si>
  <si>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</si>
  <si>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</si>
  <si>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</si>
  <si>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</si>
  <si>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</si>
  <si>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</si>
  <si>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</si>
  <si>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</si>
  <si>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</si>
  <si>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</si>
  <si>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</si>
  <si>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</si>
  <si>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</si>
  <si>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</si>
  <si>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</si>
  <si>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</si>
  <si>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</si>
  <si>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</si>
  <si>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</si>
  <si>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</si>
  <si>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</si>
  <si>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</si>
  <si>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</si>
  <si>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</si>
  <si>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</si>
  <si>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</si>
  <si>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</si>
  <si>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</si>
  <si>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</si>
  <si>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</si>
  <si>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</si>
  <si>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</si>
  <si>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</si>
  <si>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</si>
  <si>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</si>
  <si>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</si>
  <si>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</si>
  <si>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</si>
  <si>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</si>
  <si>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</si>
  <si>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</si>
  <si>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</si>
  <si>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</si>
  <si>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</si>
  <si>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</si>
  <si>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</si>
  <si>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</si>
  <si>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</si>
  <si>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</si>
  <si>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</si>
  <si>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</si>
  <si>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</si>
  <si>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</si>
  <si>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</si>
  <si>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</si>
  <si>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</si>
  <si>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</si>
  <si>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</si>
  <si>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</si>
  <si>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</si>
  <si>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</si>
  <si>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</si>
  <si>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</si>
  <si>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</si>
  <si>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</si>
  <si>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</si>
  <si>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</si>
  <si>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</si>
  <si>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</si>
  <si>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</si>
  <si>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</si>
  <si>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</si>
  <si>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</si>
  <si>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</si>
  <si>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</si>
  <si>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</si>
  <si>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</si>
  <si>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</si>
  <si>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</si>
  <si>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</si>
  <si>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</si>
  <si>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</si>
  <si>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</si>
  <si>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</si>
  <si>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</si>
  <si>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</si>
  <si>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</si>
  <si>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</si>
  <si>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</si>
  <si>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</si>
  <si>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</si>
  <si>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</si>
  <si>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</si>
  <si>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</si>
  <si>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</si>
  <si>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</si>
  <si>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</si>
  <si>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</si>
  <si>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</si>
  <si>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</si>
  <si>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</si>
  <si>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</si>
  <si>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</si>
  <si>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</si>
  <si>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</si>
  <si>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</si>
  <si>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</si>
  <si>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</si>
  <si>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</si>
  <si>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</si>
  <si>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</si>
  <si>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</si>
  <si>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</si>
  <si>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</si>
  <si>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</si>
  <si>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</si>
  <si>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</si>
  <si>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</si>
  <si>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</si>
  <si>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</si>
  <si>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</si>
  <si>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</si>
  <si>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</si>
  <si>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</si>
  <si>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</si>
  <si>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</si>
  <si>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</si>
  <si>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</si>
  <si>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</si>
  <si>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</si>
  <si>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</si>
  <si>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</si>
  <si>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</si>
  <si>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</si>
  <si>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</si>
  <si>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</si>
  <si>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</si>
  <si>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</si>
  <si>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</si>
  <si>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</si>
  <si>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</si>
  <si>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</si>
  <si>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</si>
  <si>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</si>
  <si>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</si>
  <si>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</si>
  <si>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</si>
  <si>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</si>
  <si>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</si>
  <si>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</si>
  <si>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</si>
  <si>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</si>
  <si>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</si>
  <si>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</si>
  <si>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</si>
  <si>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</si>
  <si>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</si>
  <si>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</si>
  <si>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</si>
  <si>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</si>
  <si>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</si>
  <si>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</si>
  <si>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</si>
  <si>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</si>
  <si>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</si>
  <si>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</si>
  <si>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</si>
  <si>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</si>
  <si>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</si>
  <si>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</si>
  <si>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</si>
  <si>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</si>
  <si>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</si>
  <si>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</si>
  <si>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</si>
  <si>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</si>
  <si>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</si>
  <si>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</si>
  <si>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</si>
  <si>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</si>
  <si>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</si>
  <si>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</si>
  <si>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</si>
  <si>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</si>
  <si>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</si>
  <si>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</si>
  <si>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</si>
  <si>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</si>
  <si>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</si>
  <si>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</si>
  <si>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</si>
  <si>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</si>
  <si>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</si>
  <si>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</si>
  <si>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</si>
  <si>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</si>
  <si>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</si>
  <si>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</si>
  <si>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</si>
  <si>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</si>
  <si>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</si>
  <si>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</si>
  <si>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</si>
  <si>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</si>
  <si>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</si>
  <si>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</si>
  <si>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</si>
  <si>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</si>
  <si>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</si>
  <si>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</si>
  <si>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</si>
  <si>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</si>
  <si>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</si>
  <si>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</si>
  <si>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</si>
  <si>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</si>
  <si>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</si>
  <si>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</si>
  <si>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</si>
  <si>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</si>
  <si>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</si>
  <si>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</si>
  <si>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</si>
  <si>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</si>
  <si>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</si>
  <si>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</si>
  <si>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</si>
  <si>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</si>
  <si>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</si>
  <si>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</si>
  <si>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</si>
  <si>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</si>
  <si>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</si>
  <si>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</si>
  <si>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</si>
  <si>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</si>
  <si>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</si>
  <si>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</si>
  <si>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</si>
  <si>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</si>
  <si>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</si>
  <si>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</si>
  <si>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</si>
  <si>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</si>
  <si>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</si>
  <si>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</si>
  <si>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</si>
  <si>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</si>
  <si>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</si>
  <si>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</si>
  <si>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</si>
  <si>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</si>
  <si>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</si>
  <si>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</si>
  <si>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</si>
  <si>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</si>
  <si>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</si>
  <si>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</si>
  <si>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</si>
  <si>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</si>
  <si>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</si>
  <si>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</si>
  <si>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</si>
  <si>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</si>
  <si>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</si>
  <si>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</si>
  <si>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</si>
  <si>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</si>
  <si>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</si>
  <si>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</si>
  <si>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</si>
  <si>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</si>
  <si>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</si>
  <si>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</si>
  <si>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</si>
  <si>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</si>
  <si>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</si>
  <si>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</si>
  <si>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</si>
  <si>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</si>
  <si>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</si>
  <si>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</si>
  <si>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</si>
  <si>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</si>
  <si>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</si>
  <si>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</si>
  <si>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</si>
  <si>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</si>
  <si>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</si>
  <si>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</si>
  <si>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</si>
  <si>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</si>
  <si>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</si>
  <si>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</si>
  <si>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</si>
  <si>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</si>
  <si>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</si>
  <si>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</si>
  <si>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</si>
  <si>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</si>
  <si>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</si>
  <si>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</si>
  <si>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</si>
  <si>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</si>
  <si>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</si>
  <si>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</si>
  <si>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</si>
  <si>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</si>
  <si>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</si>
  <si>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</si>
  <si>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</si>
  <si>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</si>
  <si>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</si>
  <si>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</si>
  <si>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</si>
  <si>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</si>
  <si>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</si>
  <si>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</si>
  <si>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</si>
  <si>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</si>
  <si>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</si>
  <si>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</si>
  <si>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</si>
  <si>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</si>
  <si>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</si>
  <si>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</si>
  <si>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</si>
  <si>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</si>
  <si>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</si>
  <si>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</si>
  <si>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</si>
  <si>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</si>
  <si>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</si>
  <si>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</si>
  <si>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</si>
  <si>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</si>
  <si>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</si>
  <si>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</si>
  <si>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</si>
  <si>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</si>
  <si>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</si>
  <si>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</si>
  <si>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</si>
  <si>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</si>
  <si>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</si>
  <si>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</si>
  <si>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</si>
  <si>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</si>
  <si>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</si>
  <si>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</si>
  <si>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</si>
  <si>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</si>
  <si>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</si>
  <si>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</si>
  <si>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</si>
  <si>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</si>
  <si>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</si>
  <si>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</si>
  <si>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</si>
  <si>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</si>
  <si>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</si>
  <si>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</si>
  <si>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</si>
  <si>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</si>
  <si>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</si>
  <si>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</si>
  <si>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</si>
  <si>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</si>
  <si>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</si>
  <si>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</si>
  <si>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</si>
  <si>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</si>
  <si>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</si>
  <si>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</si>
  <si>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</si>
  <si>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</si>
  <si>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</si>
  <si>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</si>
  <si>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</si>
  <si>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</si>
  <si>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</si>
  <si>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</si>
  <si>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</si>
  <si>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</si>
  <si>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</si>
  <si>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</si>
  <si>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</si>
  <si>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</si>
  <si>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</si>
  <si>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</si>
  <si>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</si>
  <si>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</si>
  <si>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</si>
  <si>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</si>
  <si>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</si>
  <si>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</si>
  <si>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</si>
  <si>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</si>
  <si>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</si>
  <si>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</si>
  <si>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</si>
  <si>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</si>
  <si>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</si>
  <si>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</si>
  <si>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</si>
  <si>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</si>
  <si>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</si>
  <si>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</si>
  <si>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</si>
  <si>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</si>
  <si>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</si>
  <si>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</si>
  <si>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</si>
  <si>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</si>
  <si>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</si>
  <si>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</si>
  <si>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</si>
  <si>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</si>
  <si>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</si>
  <si>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</si>
  <si>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</si>
  <si>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</si>
  <si>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</si>
  <si>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</si>
  <si>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</si>
  <si>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</si>
  <si>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</si>
  <si>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</si>
  <si>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</si>
  <si>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</si>
  <si>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</si>
  <si>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</si>
  <si>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</si>
  <si>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</si>
  <si>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</si>
  <si>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</si>
  <si>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</si>
  <si>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</si>
  <si>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</si>
  <si>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</si>
  <si>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</si>
  <si>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</si>
  <si>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</si>
  <si>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</si>
  <si>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</si>
  <si>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</si>
  <si>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</si>
  <si>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</si>
  <si>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</si>
  <si>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</si>
  <si>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</si>
  <si>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</si>
  <si>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</si>
  <si>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</si>
  <si>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</si>
  <si>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</si>
  <si>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</si>
  <si>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</si>
  <si>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</si>
  <si>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</si>
  <si>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</si>
  <si>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</si>
  <si>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</si>
  <si>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</si>
  <si>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</si>
  <si>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</si>
  <si>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</si>
  <si>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</si>
  <si>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</si>
  <si>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</si>
  <si>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</si>
  <si>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</si>
  <si>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</si>
  <si>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</si>
  <si>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</si>
  <si>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</si>
  <si>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</si>
  <si>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</si>
  <si>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</si>
  <si>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</si>
  <si>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</si>
  <si>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</si>
  <si>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</si>
  <si>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</si>
  <si>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</si>
  <si>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</si>
  <si>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</si>
  <si>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</si>
  <si>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</si>
  <si>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</si>
  <si>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</si>
  <si>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</si>
  <si>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</si>
  <si>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</si>
  <si>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</si>
  <si>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</si>
  <si>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</si>
  <si>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</si>
  <si>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</si>
  <si>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</si>
  <si>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</si>
  <si>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</si>
  <si>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</si>
  <si>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</si>
  <si>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</si>
  <si>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</si>
  <si>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</si>
  <si>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</si>
  <si>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</si>
  <si>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</si>
  <si>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</si>
  <si>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</si>
  <si>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</si>
  <si>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</si>
  <si>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</si>
  <si>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</si>
  <si>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</si>
  <si>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</si>
  <si>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</si>
  <si>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</si>
  <si>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</si>
  <si>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</si>
  <si>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</si>
  <si>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</si>
  <si>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</si>
  <si>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</si>
  <si>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</si>
  <si>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</si>
  <si>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</si>
  <si>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</si>
  <si>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</si>
  <si>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</si>
  <si>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</si>
  <si>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</si>
  <si>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</si>
  <si>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</si>
  <si>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</si>
  <si>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</si>
  <si>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</si>
  <si>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</si>
  <si>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</si>
  <si>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</si>
  <si>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</si>
  <si>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</si>
  <si>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</si>
  <si>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</si>
  <si>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</si>
  <si>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</si>
  <si>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</si>
  <si>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</si>
  <si>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</si>
  <si>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</si>
  <si>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</si>
  <si>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</si>
  <si>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</si>
  <si>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</si>
  <si>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</si>
  <si>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</si>
  <si>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</si>
  <si>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</si>
  <si>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</si>
  <si>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</si>
  <si>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</si>
  <si>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</si>
  <si>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</si>
  <si>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</si>
  <si>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</si>
  <si>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</si>
  <si>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</si>
  <si>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</si>
  <si>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</si>
  <si>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</si>
  <si>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</si>
  <si>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</si>
  <si>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</si>
  <si>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</si>
  <si>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</si>
  <si>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</si>
  <si>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</si>
  <si>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</si>
  <si>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</si>
  <si>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</si>
  <si>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</si>
  <si>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</si>
  <si>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</si>
  <si>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</si>
  <si>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</si>
  <si>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</si>
  <si>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</si>
  <si>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</si>
  <si>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</si>
  <si>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</si>
  <si>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</si>
  <si>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</si>
  <si>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</si>
  <si>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</si>
  <si>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</si>
  <si>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</si>
  <si>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</si>
  <si>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</si>
  <si>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</si>
  <si>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</si>
  <si>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</si>
  <si>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</si>
  <si>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</si>
  <si>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</si>
  <si>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</si>
  <si>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</si>
  <si>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</si>
  <si>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</si>
  <si>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</si>
  <si>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</si>
  <si>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</si>
  <si>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</si>
  <si>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</si>
  <si>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</si>
  <si>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</si>
  <si>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</si>
  <si>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</si>
  <si>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</si>
  <si>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</si>
  <si>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</si>
  <si>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</si>
  <si>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</si>
  <si>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</si>
  <si>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</si>
  <si>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</si>
  <si>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</si>
  <si>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</si>
  <si>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</si>
  <si>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</si>
  <si>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</si>
  <si>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</si>
  <si>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</si>
  <si>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</si>
  <si>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</si>
  <si>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</si>
  <si>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</si>
  <si>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</si>
  <si>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</si>
  <si>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</si>
  <si>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</si>
  <si>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</si>
  <si>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</si>
  <si>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</si>
  <si>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</si>
  <si>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</si>
  <si>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</si>
  <si>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</si>
  <si>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</si>
  <si>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</si>
  <si>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</si>
  <si>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</si>
  <si>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</si>
  <si>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</si>
  <si>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</si>
  <si>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</si>
  <si>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</si>
  <si>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</si>
  <si>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</si>
  <si>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</si>
  <si>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</si>
  <si>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</si>
  <si>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</si>
  <si>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</si>
  <si>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</si>
  <si>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</si>
  <si>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</si>
  <si>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</si>
  <si>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</si>
  <si>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</si>
  <si>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</si>
  <si>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</si>
  <si>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</si>
  <si>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</si>
  <si>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</si>
  <si>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</si>
  <si>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</si>
  <si>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</si>
  <si>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</si>
  <si>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</si>
  <si>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</si>
  <si>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</si>
  <si>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</si>
  <si>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</si>
  <si>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</si>
  <si>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</si>
  <si>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</si>
  <si>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</si>
  <si>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</si>
  <si>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</si>
  <si>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</si>
  <si>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</si>
  <si>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</si>
  <si>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</si>
  <si>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</si>
  <si>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</si>
  <si>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</si>
  <si>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</si>
  <si>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</si>
  <si>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</si>
  <si>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</si>
  <si>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</si>
  <si>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</si>
  <si>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</si>
  <si>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</si>
  <si>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</si>
  <si>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</si>
  <si>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</si>
  <si>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</si>
  <si>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</si>
  <si>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</si>
  <si>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</si>
  <si>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</si>
  <si>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</si>
  <si>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</si>
  <si>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</si>
  <si>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</si>
  <si>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</si>
  <si>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</si>
  <si>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</si>
  <si>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</si>
  <si>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</si>
  <si>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</si>
  <si>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</si>
  <si>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</si>
  <si>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</si>
  <si>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</si>
  <si>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</si>
  <si>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</si>
  <si>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</si>
  <si>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</si>
  <si>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</si>
  <si>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</si>
  <si>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</si>
  <si>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</si>
  <si>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</si>
  <si>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</si>
  <si>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</si>
  <si>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</si>
  <si>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</si>
  <si>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</si>
  <si>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</si>
  <si>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</si>
  <si>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</si>
  <si>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</si>
  <si>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</si>
  <si>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</si>
  <si>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</si>
  <si>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</si>
  <si>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</si>
  <si>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</si>
  <si>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</si>
  <si>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</si>
  <si>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</si>
  <si>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</si>
  <si>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</si>
  <si>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</si>
  <si>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</si>
  <si>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</si>
  <si>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</si>
  <si>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</si>
  <si>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</si>
  <si>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</si>
  <si>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</si>
  <si>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</si>
  <si>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</si>
  <si>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</si>
  <si>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</si>
  <si>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</si>
  <si>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</si>
  <si>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</si>
  <si>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</si>
  <si>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</si>
  <si>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</si>
  <si>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</si>
  <si>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</si>
  <si>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</si>
  <si>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</si>
  <si>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</si>
  <si>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</si>
  <si>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</si>
  <si>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</si>
  <si>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</si>
  <si>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</si>
  <si>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</si>
  <si>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</si>
  <si>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</si>
  <si>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</si>
  <si>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</si>
  <si>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</si>
  <si>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</si>
  <si>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</si>
  <si>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</si>
  <si>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</si>
  <si>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</si>
  <si>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</si>
  <si>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</si>
  <si>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</si>
  <si>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</si>
  <si>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</si>
  <si>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</si>
  <si>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</si>
  <si>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</si>
  <si>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</si>
  <si>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</si>
  <si>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</si>
  <si>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</si>
  <si>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</si>
  <si>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</si>
  <si>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</si>
  <si>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</si>
  <si>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</si>
  <si>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</si>
  <si>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</si>
  <si>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</si>
  <si>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</si>
  <si>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</si>
  <si>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</si>
  <si>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</si>
  <si>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</si>
  <si>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</si>
  <si>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</si>
  <si>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</si>
  <si>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</si>
  <si>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</si>
  <si>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</si>
  <si>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</si>
  <si>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</si>
  <si>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</si>
  <si>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</si>
  <si>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</si>
  <si>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</si>
  <si>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</si>
  <si>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</si>
  <si>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</si>
  <si>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</si>
  <si>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</si>
  <si>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</si>
  <si>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</si>
  <si>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</si>
  <si>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</si>
  <si>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</si>
  <si>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</si>
  <si>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</si>
  <si>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</si>
  <si>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</si>
  <si>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</si>
  <si>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</si>
  <si>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</si>
  <si>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</si>
  <si>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</si>
  <si>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</si>
  <si>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</si>
  <si>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</si>
  <si>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</si>
  <si>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</si>
  <si>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</si>
  <si>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</si>
  <si>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</si>
  <si>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</si>
  <si>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</si>
  <si>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</si>
  <si>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</si>
  <si>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</si>
  <si>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</si>
  <si>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</si>
  <si>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</si>
  <si>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</si>
  <si>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</si>
  <si>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</si>
  <si>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</si>
  <si>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</si>
  <si>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</si>
  <si>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</si>
  <si>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</si>
  <si>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</si>
  <si>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</si>
  <si>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</si>
  <si>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</si>
  <si>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</si>
  <si>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</si>
  <si>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</si>
  <si>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</si>
  <si>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</si>
  <si>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</si>
  <si>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</si>
  <si>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</si>
  <si>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</si>
  <si>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</si>
  <si>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</si>
  <si>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</si>
  <si>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</si>
  <si>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</si>
  <si>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</si>
  <si>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</si>
  <si>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</si>
  <si>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</si>
  <si>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</si>
  <si>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</si>
  <si>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</si>
  <si>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</si>
  <si>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</si>
  <si>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</si>
  <si>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</si>
  <si>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</si>
  <si>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</si>
  <si>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</si>
  <si>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</si>
  <si>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</si>
  <si>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</si>
  <si>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</si>
  <si>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</si>
  <si>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</si>
  <si>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</si>
  <si>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</si>
  <si>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</si>
  <si>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</si>
  <si>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</si>
  <si>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</si>
  <si>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</si>
  <si>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</si>
  <si>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</si>
  <si>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</si>
  <si>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</si>
  <si>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</si>
  <si>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</si>
  <si>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</si>
  <si>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</si>
  <si>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</si>
  <si>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</si>
  <si>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</si>
  <si>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</si>
  <si>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</si>
  <si>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</si>
  <si>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</si>
  <si>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</si>
  <si>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</si>
  <si>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</si>
  <si>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</si>
  <si>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</si>
  <si>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</si>
  <si>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</si>
  <si>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</si>
  <si>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</si>
  <si>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</si>
  <si>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</si>
  <si>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</si>
  <si>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</si>
  <si>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</si>
  <si>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</si>
  <si>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</si>
  <si>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</si>
  <si>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</si>
  <si>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</si>
  <si>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</si>
  <si>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</si>
  <si>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</si>
  <si>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</si>
  <si>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</si>
  <si>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</si>
  <si>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</si>
  <si>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</si>
  <si>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</si>
  <si>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</si>
  <si>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</si>
  <si>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</si>
  <si>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</si>
  <si>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</si>
  <si>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</si>
  <si>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</si>
  <si>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</si>
  <si>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</si>
  <si>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</si>
  <si>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</si>
  <si>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</si>
  <si>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</si>
  <si>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</si>
  <si>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</si>
  <si>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</si>
  <si>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</si>
  <si>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</si>
  <si>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</si>
  <si>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</si>
  <si>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</si>
  <si>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</si>
  <si>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</si>
  <si>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</si>
  <si>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</si>
  <si>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</si>
  <si>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</si>
  <si>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</si>
  <si>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</si>
  <si>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</si>
  <si>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</si>
  <si>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</si>
  <si>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</si>
  <si>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</si>
  <si>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</si>
  <si>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</si>
  <si>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</si>
  <si>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</si>
  <si>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</si>
  <si>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</si>
  <si>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</si>
  <si>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</si>
  <si>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</si>
  <si>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</si>
  <si>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</si>
  <si>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</si>
  <si>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</si>
  <si>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</si>
  <si>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</si>
  <si>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</si>
  <si>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</si>
  <si>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</si>
  <si>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</si>
  <si>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</si>
  <si>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</si>
  <si>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</si>
  <si>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</si>
  <si>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</si>
  <si>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</si>
  <si>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</si>
  <si>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</si>
  <si>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</si>
  <si>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</si>
  <si>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</si>
  <si>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</si>
  <si>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</si>
  <si>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</si>
  <si>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</si>
  <si>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</si>
  <si>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</si>
  <si>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</si>
  <si>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</si>
  <si>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</si>
  <si>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</si>
  <si>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</si>
  <si>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</si>
  <si>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</si>
  <si>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</si>
  <si>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</si>
  <si>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</si>
  <si>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</si>
  <si>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</si>
  <si>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</si>
  <si>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</si>
  <si>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</si>
  <si>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</si>
  <si>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</si>
  <si>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</si>
  <si>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</si>
  <si>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</si>
  <si>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</si>
  <si>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</si>
  <si>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</si>
  <si>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</si>
  <si>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</si>
  <si>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</si>
  <si>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</si>
  <si>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</si>
  <si>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</si>
  <si>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</si>
  <si>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</si>
  <si>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</si>
  <si>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</si>
  <si>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</si>
  <si>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</si>
  <si>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</si>
  <si>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</si>
  <si>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</si>
  <si>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</si>
  <si>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</si>
  <si>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</si>
  <si>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</si>
  <si>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</si>
  <si>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</si>
  <si>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</si>
  <si>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</si>
  <si>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</si>
  <si>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</si>
  <si>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</si>
  <si>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</si>
  <si>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</si>
  <si>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</si>
  <si>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</si>
  <si>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</si>
  <si>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</si>
  <si>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</si>
  <si>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</si>
  <si>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</si>
  <si>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</si>
  <si>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</si>
  <si>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</si>
  <si>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</si>
  <si>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</si>
  <si>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</si>
  <si>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</si>
  <si>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</si>
  <si>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</si>
  <si>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</si>
  <si>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</si>
  <si>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</si>
  <si>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</si>
  <si>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</si>
  <si>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</si>
  <si>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</si>
  <si>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</si>
  <si>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</si>
  <si>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</si>
  <si>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</si>
  <si>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</si>
  <si>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</si>
  <si>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</si>
  <si>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</si>
  <si>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</si>
  <si>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</si>
  <si>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</si>
  <si>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</si>
  <si>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</si>
  <si>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</si>
  <si>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</si>
  <si>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</si>
  <si>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</si>
  <si>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</si>
  <si>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</si>
  <si>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</si>
  <si>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</si>
  <si>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</si>
  <si>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</si>
  <si>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</si>
  <si>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</si>
  <si>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</si>
  <si>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</si>
  <si>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</si>
  <si>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</si>
  <si>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</si>
  <si>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</si>
  <si>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</si>
  <si>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</si>
  <si>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</si>
  <si>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</si>
  <si>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</si>
  <si>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</si>
  <si>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</si>
  <si>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</si>
  <si>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</si>
  <si>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</si>
  <si>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</si>
  <si>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</si>
  <si>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</si>
  <si>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</si>
  <si>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</si>
  <si>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</si>
  <si>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</si>
  <si>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</si>
  <si>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</si>
  <si>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</si>
  <si>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</si>
  <si>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</si>
  <si>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</si>
  <si>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</si>
  <si>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</si>
  <si>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</si>
  <si>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</si>
  <si>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</si>
  <si>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</si>
  <si>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</si>
  <si>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</si>
  <si>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</si>
  <si>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</si>
  <si>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</si>
  <si>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</si>
  <si>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</si>
  <si>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</si>
  <si>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</si>
  <si>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</si>
  <si>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</si>
  <si>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</si>
  <si>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</si>
  <si>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</si>
  <si>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</si>
  <si>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</si>
  <si>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</si>
  <si>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</si>
  <si>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</si>
  <si>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</si>
  <si>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</si>
  <si>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</si>
  <si>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</si>
  <si>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</si>
  <si>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</si>
  <si>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</si>
  <si>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</si>
  <si>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</si>
  <si>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</si>
  <si>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</si>
  <si>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</si>
  <si>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</si>
  <si>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</si>
  <si>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</si>
  <si>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</si>
  <si>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</si>
  <si>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</si>
  <si>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</si>
  <si>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</si>
  <si>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</si>
  <si>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</si>
  <si>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</si>
  <si>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</si>
  <si>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</si>
  <si>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</si>
  <si>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</si>
  <si>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</si>
  <si>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</si>
  <si>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</si>
  <si>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</si>
  <si>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</si>
  <si>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</si>
  <si>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</si>
  <si>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</si>
  <si>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</si>
  <si>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</si>
  <si>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</si>
  <si>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</si>
  <si>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</si>
  <si>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</si>
  <si>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</si>
  <si>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</si>
  <si>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</si>
  <si>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</si>
  <si>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</si>
  <si>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</si>
  <si>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</si>
  <si>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</si>
  <si>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</si>
  <si>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</si>
  <si>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</si>
  <si>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</si>
  <si>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</si>
  <si>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</si>
  <si>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</si>
  <si>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</si>
  <si>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</si>
  <si>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</si>
  <si>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</si>
  <si>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</si>
  <si>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</si>
  <si>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</si>
  <si>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</si>
  <si>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</si>
  <si>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</si>
  <si>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</si>
  <si>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</si>
  <si>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</si>
  <si>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</si>
  <si>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</si>
  <si>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</si>
  <si>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</si>
  <si>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</si>
  <si>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</si>
  <si>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</si>
  <si>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</si>
  <si>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</si>
  <si>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</si>
  <si>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</si>
  <si>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</si>
  <si>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</si>
  <si>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</si>
  <si>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</si>
  <si>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</si>
  <si>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</si>
  <si>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</si>
  <si>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</si>
  <si>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</si>
  <si>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</si>
  <si>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</si>
  <si>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</si>
  <si>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</si>
  <si>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</si>
  <si>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</si>
  <si>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</si>
  <si>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</si>
  <si>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</si>
  <si>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</si>
  <si>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</si>
  <si>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</si>
  <si>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</si>
  <si>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</si>
  <si>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</si>
  <si>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</si>
  <si>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</si>
  <si>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</si>
  <si>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</si>
  <si>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</si>
  <si>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</si>
  <si>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</si>
  <si>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</si>
  <si>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</si>
  <si>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</si>
  <si>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</si>
  <si>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</si>
  <si>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</si>
  <si>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</si>
  <si>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</si>
  <si>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</si>
  <si>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</si>
  <si>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</si>
  <si>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</si>
  <si>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</si>
  <si>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</si>
  <si>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</si>
  <si>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</si>
  <si>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</si>
  <si>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</si>
  <si>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</si>
  <si>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</si>
  <si>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</si>
  <si>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</si>
  <si>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</si>
  <si>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</si>
  <si>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</si>
  <si>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</si>
  <si>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</si>
  <si>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</si>
  <si>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</si>
  <si>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</si>
  <si>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</si>
  <si>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</si>
  <si>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</si>
  <si>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</si>
  <si>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</si>
  <si>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</si>
  <si>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</si>
  <si>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</si>
  <si>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</si>
  <si>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</si>
  <si>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</si>
  <si>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</si>
  <si>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</si>
  <si>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</si>
  <si>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</si>
  <si>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</si>
  <si>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</si>
  <si>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</si>
  <si>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</si>
  <si>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</si>
  <si>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</si>
  <si>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</si>
  <si>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</si>
  <si>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</si>
  <si>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</si>
  <si>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</si>
  <si>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</si>
  <si>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</si>
  <si>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</si>
  <si>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</si>
  <si>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</si>
  <si>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</si>
  <si>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</si>
  <si>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</si>
  <si>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</si>
  <si>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</si>
  <si>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</si>
  <si>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</si>
  <si>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</si>
  <si>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</si>
  <si>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</si>
  <si>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</si>
  <si>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</si>
  <si>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</si>
  <si>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</si>
  <si>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</si>
  <si>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</si>
  <si>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</si>
  <si>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</si>
  <si>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</si>
  <si>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</si>
  <si>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</si>
  <si>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</si>
  <si>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</si>
  <si>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</si>
  <si>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</si>
  <si>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</si>
  <si>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</si>
  <si>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</si>
  <si>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</si>
  <si>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</si>
  <si>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</si>
  <si>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</si>
  <si>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</si>
  <si>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</si>
  <si>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</si>
  <si>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</si>
  <si>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</si>
  <si>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</si>
  <si>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</si>
  <si>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</si>
  <si>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</si>
  <si>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</si>
  <si>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</si>
  <si>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</si>
  <si>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</si>
  <si>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</si>
  <si>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</si>
  <si>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</si>
  <si>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</si>
  <si>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</si>
  <si>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</si>
  <si>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</si>
  <si>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</si>
  <si>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</si>
  <si>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</si>
  <si>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</si>
  <si>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</si>
  <si>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</si>
  <si>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</si>
  <si>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</si>
  <si>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</si>
  <si>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</si>
  <si>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</si>
  <si>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</si>
  <si>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</si>
  <si>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</si>
  <si>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</si>
  <si>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</si>
  <si>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</si>
  <si>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</si>
  <si>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</si>
  <si>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</si>
  <si>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</si>
  <si>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</si>
  <si>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</si>
  <si>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</si>
  <si>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</si>
  <si>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</si>
  <si>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</si>
  <si>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</si>
  <si>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</si>
  <si>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</si>
  <si>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</si>
  <si>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</si>
  <si>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</si>
  <si>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</si>
  <si>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</si>
  <si>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</si>
  <si>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</si>
  <si>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</si>
  <si>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</si>
  <si>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</si>
  <si>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</si>
  <si>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</si>
  <si>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</si>
  <si>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</si>
  <si>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</si>
  <si>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</si>
  <si>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</si>
  <si>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</si>
  <si>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</si>
  <si>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</si>
  <si>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</si>
  <si>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</si>
  <si>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</si>
  <si>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</si>
  <si>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</si>
  <si>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</si>
  <si>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</si>
  <si>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</si>
  <si>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</si>
  <si>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</si>
  <si>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</si>
  <si>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</si>
  <si>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</si>
  <si>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</si>
  <si>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</si>
  <si>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</si>
  <si>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</si>
  <si>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</si>
  <si>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</si>
  <si>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</si>
  <si>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</si>
  <si>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</si>
  <si>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</si>
  <si>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</si>
  <si>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</si>
  <si>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</si>
  <si>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</si>
  <si>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</si>
  <si>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</si>
  <si>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</si>
  <si>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</si>
  <si>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</si>
  <si>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</si>
  <si>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</si>
  <si>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</si>
  <si>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</si>
  <si>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</si>
  <si>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</si>
  <si>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</si>
  <si>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</si>
  <si>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</si>
  <si>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</si>
  <si>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</si>
  <si>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</si>
  <si>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</si>
  <si>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</si>
  <si>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</si>
  <si>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</si>
  <si>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</si>
  <si>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</si>
  <si>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</si>
  <si>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</si>
  <si>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</si>
  <si>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</si>
  <si>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</si>
  <si>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</si>
  <si>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</si>
  <si>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</si>
  <si>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</si>
  <si>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</si>
  <si>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</si>
  <si>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</si>
  <si>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</si>
  <si>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</si>
  <si>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</si>
  <si>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</si>
  <si>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</si>
  <si>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</si>
  <si>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</si>
  <si>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</si>
  <si>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</si>
  <si>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</si>
  <si>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</si>
  <si>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</si>
  <si>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</si>
  <si>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</si>
  <si>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</si>
  <si>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</si>
  <si>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</si>
  <si>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</si>
  <si>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</si>
  <si>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</si>
  <si>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</si>
  <si>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</si>
  <si>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</si>
  <si>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</si>
  <si>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</si>
  <si>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</si>
  <si>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</si>
  <si>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</si>
  <si>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</si>
  <si>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</si>
  <si>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</si>
  <si>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</si>
  <si>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</si>
  <si>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</si>
  <si>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</si>
  <si>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</si>
  <si>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</si>
  <si>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</si>
  <si>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</si>
  <si>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</si>
  <si>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</si>
  <si>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</si>
  <si>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</si>
  <si>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</si>
  <si>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</si>
  <si>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</si>
  <si>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</si>
  <si>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</si>
  <si>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</si>
  <si>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</si>
  <si>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</si>
  <si>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</si>
  <si>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</si>
  <si>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</si>
  <si>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</si>
  <si>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</si>
  <si>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</si>
  <si>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</si>
  <si>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</si>
  <si>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</si>
  <si>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</si>
  <si>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</si>
  <si>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</si>
  <si>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</si>
  <si>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</si>
  <si>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</si>
  <si>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</si>
  <si>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</si>
  <si>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</si>
  <si>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</si>
  <si>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</si>
  <si>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</si>
  <si>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</si>
  <si>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</si>
  <si>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</si>
  <si>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</si>
  <si>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</si>
  <si>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</si>
  <si>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</si>
  <si>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</si>
  <si>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</si>
  <si>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</si>
  <si>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</si>
  <si>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</si>
  <si>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</si>
  <si>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</si>
  <si>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</si>
  <si>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</si>
  <si>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</si>
  <si>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</si>
  <si>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</si>
  <si>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</si>
  <si>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</si>
  <si>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</si>
  <si>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</si>
  <si>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</si>
  <si>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</si>
  <si>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</si>
  <si>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</si>
  <si>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</si>
  <si>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</si>
  <si>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</si>
  <si>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</si>
  <si>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</si>
  <si>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</si>
  <si>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</si>
  <si>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</si>
  <si>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</si>
  <si>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</si>
  <si>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</si>
  <si>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</si>
  <si>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</si>
  <si>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</si>
  <si>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</si>
  <si>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</si>
  <si>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</si>
  <si>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</si>
  <si>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</si>
  <si>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</si>
  <si>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</si>
  <si>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</si>
  <si>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</si>
  <si>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</si>
  <si>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</si>
  <si>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</si>
  <si>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</si>
  <si>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</si>
  <si>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</si>
  <si>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</si>
  <si>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</si>
  <si>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</si>
  <si>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</si>
  <si>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</si>
  <si>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</si>
  <si>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</si>
  <si>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</si>
  <si>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</si>
  <si>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</si>
  <si>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</si>
  <si>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</si>
  <si>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</si>
  <si>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</si>
  <si>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</si>
  <si>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</si>
  <si>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</si>
  <si>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</si>
  <si>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</si>
  <si>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</si>
  <si>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</si>
  <si>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</si>
  <si>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</si>
  <si>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</si>
  <si>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</si>
  <si>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</si>
  <si>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</si>
  <si>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</si>
  <si>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</si>
  <si>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</si>
  <si>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</si>
  <si>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</si>
  <si>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</si>
  <si>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</si>
  <si>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</si>
  <si>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</si>
  <si>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</si>
  <si>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</si>
  <si>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</si>
  <si>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</si>
  <si>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</si>
  <si>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</si>
  <si>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</si>
  <si>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</si>
  <si>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</si>
  <si>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</si>
  <si>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</si>
  <si>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</si>
  <si>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</si>
  <si>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</si>
  <si>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</si>
  <si>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</si>
  <si>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</si>
  <si>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</si>
  <si>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</si>
  <si>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</si>
  <si>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</si>
  <si>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</si>
  <si>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</si>
  <si>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</si>
  <si>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</si>
  <si>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</si>
  <si>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</si>
  <si>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</si>
  <si>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</si>
  <si>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</si>
  <si>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</si>
  <si>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</si>
  <si>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</si>
  <si>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</si>
  <si>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</si>
  <si>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</si>
  <si>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</si>
  <si>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</si>
  <si>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</si>
  <si>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</si>
  <si>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</si>
  <si>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</si>
  <si>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</si>
  <si>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</si>
  <si>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</si>
  <si>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</si>
  <si>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</si>
  <si>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</si>
  <si>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</si>
  <si>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</si>
  <si>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</si>
  <si>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</si>
  <si>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</si>
  <si>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</si>
  <si>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</si>
  <si>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</si>
  <si>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</si>
  <si>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</si>
  <si>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</si>
  <si>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</si>
  <si>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</si>
  <si>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</si>
  <si>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</si>
  <si>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</si>
  <si>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</si>
  <si>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</si>
  <si>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</si>
  <si>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</si>
  <si>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</si>
  <si>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</si>
  <si>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</si>
  <si>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</si>
  <si>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</si>
  <si>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</si>
  <si>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</si>
  <si>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</si>
  <si>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</si>
  <si>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</si>
  <si>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</si>
  <si>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</si>
  <si>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</si>
  <si>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</si>
  <si>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</si>
  <si>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</si>
  <si>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</si>
  <si>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</si>
  <si>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</si>
  <si>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</si>
  <si>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</si>
  <si>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</si>
  <si>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</si>
  <si>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</si>
  <si>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</si>
  <si>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</si>
  <si>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</si>
  <si>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</si>
  <si>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</si>
  <si>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</si>
  <si>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</si>
  <si>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</si>
  <si>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</si>
  <si>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</si>
  <si>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</si>
  <si>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</si>
  <si>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</si>
  <si>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</si>
  <si>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</si>
  <si>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</si>
  <si>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</si>
  <si>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</si>
  <si>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</si>
  <si>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</si>
  <si>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</si>
  <si>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</si>
  <si>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</si>
  <si>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</si>
  <si>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</si>
  <si>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</si>
  <si>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</si>
  <si>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</si>
  <si>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</si>
  <si>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</si>
  <si>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</si>
  <si>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</si>
  <si>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</si>
  <si>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</si>
  <si>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</si>
  <si>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</si>
  <si>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</si>
  <si>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</si>
  <si>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</si>
  <si>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</si>
  <si>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</si>
  <si>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</si>
  <si>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</si>
  <si>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</si>
  <si>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</si>
  <si>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</si>
  <si>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</si>
  <si>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</si>
  <si>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</si>
  <si>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</si>
  <si>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</si>
  <si>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</si>
  <si>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</si>
  <si>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</si>
  <si>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</si>
  <si>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</si>
  <si>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</si>
  <si>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</si>
  <si>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</si>
  <si>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</si>
  <si>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</si>
  <si>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</si>
  <si>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</si>
  <si>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</si>
  <si>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</si>
  <si>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</si>
  <si>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</si>
  <si>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</si>
  <si>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</si>
  <si>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</si>
  <si>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</si>
  <si>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</si>
  <si>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</si>
  <si>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</si>
  <si>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</si>
  <si>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</si>
  <si>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</si>
  <si>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</si>
  <si>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</si>
  <si>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</si>
  <si>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</si>
  <si>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</si>
  <si>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</si>
  <si>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</si>
  <si>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</si>
  <si>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</si>
  <si>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</si>
  <si>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</si>
  <si>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</si>
  <si>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</si>
  <si>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</si>
  <si>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</si>
  <si>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</si>
  <si>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</si>
  <si>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</si>
  <si>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</si>
  <si>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</si>
  <si>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</si>
  <si>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</si>
  <si>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</si>
  <si>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</si>
  <si>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</si>
  <si>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</si>
  <si>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</si>
  <si>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</si>
  <si>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</si>
  <si>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</si>
  <si>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</si>
  <si>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</si>
  <si>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</si>
  <si>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</si>
  <si>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</si>
  <si>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</si>
  <si>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</si>
  <si>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</si>
  <si>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</si>
  <si>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</si>
  <si>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</si>
  <si>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</si>
  <si>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</si>
  <si>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</si>
  <si>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</si>
  <si>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</si>
  <si>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</si>
  <si>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</si>
  <si>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</si>
  <si>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</si>
  <si>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</si>
  <si>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</si>
  <si>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</si>
  <si>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</si>
  <si>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</si>
  <si>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</si>
  <si>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</si>
  <si>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</si>
  <si>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</si>
  <si>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</si>
  <si>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</si>
  <si>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</si>
  <si>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</si>
  <si>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</si>
  <si>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</si>
  <si>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</si>
  <si>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</si>
  <si>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</si>
  <si>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</si>
  <si>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</si>
  <si>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</si>
  <si>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</si>
  <si>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</si>
  <si>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</si>
  <si>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</si>
  <si>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</si>
  <si>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</si>
  <si>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</si>
  <si>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</si>
  <si>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</si>
  <si>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</si>
  <si>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</si>
  <si>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</si>
  <si>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</si>
  <si>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</si>
  <si>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</si>
  <si>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</si>
  <si>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</si>
  <si>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</si>
  <si>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</si>
  <si>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</si>
  <si>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</si>
  <si>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</si>
  <si>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</si>
  <si>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</si>
  <si>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</si>
  <si>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</si>
  <si>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</si>
  <si>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</si>
  <si>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</si>
  <si>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</si>
  <si>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</si>
  <si>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</si>
  <si>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</si>
  <si>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</si>
  <si>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</si>
  <si>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</si>
  <si>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</si>
  <si>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</si>
  <si>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</si>
  <si>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</si>
  <si>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</si>
  <si>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</si>
  <si>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</si>
  <si>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</si>
  <si>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</si>
  <si>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</si>
  <si>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</si>
  <si>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</si>
  <si>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</si>
  <si>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</si>
  <si>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</si>
  <si>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</si>
  <si>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</si>
  <si>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</si>
  <si>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</si>
  <si>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</si>
  <si>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</si>
  <si>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</si>
  <si>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</si>
  <si>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</si>
  <si>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</si>
  <si>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</si>
  <si>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</si>
  <si>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</si>
  <si>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</si>
  <si>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</si>
  <si>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</si>
  <si>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</si>
  <si>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</si>
  <si>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</si>
  <si>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</si>
  <si>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</si>
  <si>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</si>
  <si>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</si>
  <si>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</si>
  <si>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</si>
  <si>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</si>
  <si>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</si>
  <si>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</si>
  <si>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</si>
  <si>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</si>
  <si>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</si>
  <si>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</si>
  <si>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</si>
  <si>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</si>
  <si>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</si>
  <si>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</si>
  <si>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</si>
  <si>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</si>
  <si>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</si>
  <si>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</si>
  <si>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</si>
  <si>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</si>
  <si>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</si>
  <si>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</si>
  <si>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</si>
  <si>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</si>
  <si>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</si>
  <si>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</si>
  <si>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</si>
  <si>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</si>
  <si>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</si>
  <si>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</si>
  <si>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</si>
  <si>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</si>
  <si>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</si>
  <si>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</si>
  <si>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</si>
  <si>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</si>
  <si>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</si>
  <si>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</si>
  <si>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</si>
  <si>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</si>
  <si>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</si>
  <si>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</si>
  <si>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</si>
  <si>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</si>
  <si>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</si>
  <si>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</si>
  <si>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</si>
  <si>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</si>
  <si>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</si>
  <si>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</si>
  <si>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</si>
  <si>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</si>
  <si>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</si>
  <si>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</si>
  <si>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</si>
  <si>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</si>
  <si>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</si>
  <si>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</si>
  <si>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</si>
  <si>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</si>
  <si>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</si>
  <si>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</si>
  <si>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</si>
  <si>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</si>
  <si>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</si>
  <si>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</si>
  <si>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</si>
  <si>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</si>
  <si>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</si>
  <si>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</si>
  <si>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</si>
  <si>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</si>
  <si>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</si>
  <si>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</si>
  <si>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</si>
  <si>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</si>
  <si>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</si>
  <si>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</si>
  <si>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</si>
  <si>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</si>
  <si>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</si>
  <si>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</si>
  <si>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</si>
  <si>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</si>
  <si>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</si>
  <si>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</si>
  <si>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</si>
  <si>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</si>
  <si>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</si>
  <si>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</si>
  <si>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</si>
  <si>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</si>
  <si>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</si>
  <si>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</si>
  <si>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</si>
  <si>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</si>
  <si>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</si>
  <si>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</si>
  <si>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</si>
  <si>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</si>
  <si>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</si>
  <si>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</si>
  <si>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</si>
  <si>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</si>
  <si>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</si>
  <si>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</si>
  <si>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</si>
  <si>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</si>
  <si>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</si>
  <si>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</si>
  <si>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</si>
  <si>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</si>
  <si>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</si>
  <si>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</si>
  <si>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</si>
  <si>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</si>
  <si>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</si>
  <si>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</si>
  <si>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</si>
  <si>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</si>
  <si>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</si>
  <si>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</si>
  <si>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</si>
  <si>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</si>
  <si>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</si>
  <si>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</si>
  <si>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</si>
  <si>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</si>
  <si>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</si>
  <si>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</si>
  <si>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</si>
  <si>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</si>
  <si>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</si>
  <si>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</si>
  <si>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</si>
  <si>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</si>
  <si>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</si>
  <si>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</si>
  <si>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</si>
  <si>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</si>
  <si>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</si>
  <si>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</si>
  <si>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</si>
  <si>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</si>
  <si>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</si>
  <si>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</si>
  <si>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</si>
  <si>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</si>
  <si>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</si>
  <si>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</si>
  <si>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</si>
  <si>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</si>
  <si>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</si>
  <si>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</si>
  <si>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</si>
  <si>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</si>
  <si>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</si>
  <si>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</si>
  <si>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</si>
  <si>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</si>
  <si>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</si>
  <si>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</si>
  <si>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</si>
  <si>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</si>
  <si>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</si>
  <si>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</si>
  <si>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</si>
  <si>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</si>
  <si>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</si>
  <si>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</si>
  <si>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</si>
  <si>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</si>
  <si>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</si>
  <si>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</si>
  <si>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</si>
  <si>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</si>
  <si>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</si>
  <si>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</si>
  <si>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</si>
  <si>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</si>
  <si>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</si>
  <si>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</si>
  <si>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</si>
  <si>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</si>
  <si>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</si>
  <si>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</si>
  <si>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</si>
  <si>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</si>
  <si>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</si>
  <si>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</si>
  <si>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</si>
  <si>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</si>
  <si>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</si>
  <si>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</si>
  <si>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</si>
  <si>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</si>
  <si>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</si>
  <si>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</si>
  <si>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</si>
  <si>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</si>
  <si>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</si>
  <si>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</si>
  <si>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</si>
  <si>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</si>
  <si>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</si>
  <si>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</si>
  <si>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</si>
  <si>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</si>
  <si>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</si>
  <si>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</si>
  <si>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</si>
  <si>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</si>
  <si>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</si>
  <si>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</si>
  <si>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</si>
  <si>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</si>
  <si>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</si>
  <si>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</si>
  <si>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</si>
  <si>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</si>
  <si>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</si>
  <si>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</si>
  <si>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</si>
  <si>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</si>
  <si>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</si>
  <si>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</si>
  <si>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</si>
  <si>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</si>
  <si>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</si>
  <si>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</si>
  <si>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</si>
  <si>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</si>
  <si>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</si>
  <si>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</si>
  <si>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</si>
  <si>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</si>
  <si>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</si>
  <si>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</si>
  <si>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</si>
  <si>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</si>
  <si>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</si>
  <si>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</si>
  <si>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</si>
  <si>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</si>
  <si>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</si>
  <si>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</si>
  <si>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</si>
  <si>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</si>
  <si>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</si>
  <si>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</si>
  <si>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</si>
  <si>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</si>
  <si>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</si>
  <si>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</si>
  <si>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</si>
  <si>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</si>
  <si>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</si>
  <si>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</si>
  <si>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</si>
  <si>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</si>
  <si>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</si>
  <si>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</si>
  <si>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</si>
  <si>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</si>
  <si>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</si>
  <si>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</si>
  <si>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</si>
  <si>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</si>
  <si>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</si>
  <si>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</si>
  <si>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</si>
  <si>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</si>
  <si>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</si>
  <si>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</si>
  <si>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</si>
  <si>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</si>
  <si>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</si>
  <si>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</si>
  <si>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</si>
  <si>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</si>
  <si>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</si>
  <si>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</si>
  <si>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</si>
  <si>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</si>
  <si>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</si>
  <si>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</si>
  <si>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</si>
  <si>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</si>
  <si>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</si>
  <si>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</si>
  <si>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</si>
  <si>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</si>
  <si>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</si>
  <si>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</si>
  <si>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</si>
  <si>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</si>
  <si>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</si>
  <si>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</si>
  <si>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</si>
  <si>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</si>
  <si>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</si>
  <si>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</si>
  <si>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</si>
  <si>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</si>
  <si>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</si>
  <si>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</si>
  <si>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</si>
  <si>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</si>
  <si>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</si>
  <si>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</si>
  <si>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</si>
  <si>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</si>
  <si>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</si>
  <si>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</si>
  <si>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</si>
  <si>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</si>
  <si>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</si>
  <si>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</si>
  <si>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</si>
  <si>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</si>
  <si>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</si>
  <si>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</si>
  <si>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</si>
  <si>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</si>
  <si>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</si>
  <si>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</si>
  <si>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</si>
  <si>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</si>
  <si>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</si>
  <si>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</si>
  <si>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</si>
  <si>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</si>
  <si>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</si>
  <si>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</si>
  <si>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</si>
  <si>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</si>
  <si>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</si>
  <si>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</si>
  <si>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</si>
  <si>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</si>
  <si>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</si>
  <si>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</si>
  <si>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</si>
  <si>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</si>
  <si>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</si>
  <si>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</si>
  <si>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</si>
  <si>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</si>
  <si>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</si>
  <si>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</si>
  <si>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</si>
  <si>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</si>
  <si>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</si>
  <si>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</si>
  <si>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</si>
  <si>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</si>
  <si>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</si>
  <si>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</si>
  <si>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</si>
  <si>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</si>
  <si>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</si>
  <si>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</si>
  <si>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</si>
  <si>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</si>
  <si>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</si>
  <si>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</si>
  <si>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</si>
  <si>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</si>
  <si>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</si>
  <si>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</si>
  <si>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</si>
  <si>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</si>
  <si>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</si>
  <si>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</si>
  <si>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</si>
  <si>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</si>
  <si>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</si>
  <si>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</si>
  <si>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</si>
  <si>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</si>
  <si>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</si>
  <si>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</si>
  <si>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</si>
  <si>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</si>
  <si>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</si>
  <si>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</si>
  <si>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</si>
  <si>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</si>
  <si>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</si>
  <si>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</si>
  <si>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</si>
  <si>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</si>
  <si>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</si>
  <si>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</si>
  <si>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</si>
  <si>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</si>
  <si>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</si>
  <si>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</si>
  <si>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</si>
  <si>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</si>
  <si>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</si>
  <si>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</si>
  <si>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</si>
  <si>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</si>
  <si>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</si>
  <si>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</si>
  <si>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</si>
  <si>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</si>
  <si>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</si>
  <si>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</si>
  <si>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</si>
  <si>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</si>
  <si>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</si>
  <si>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</si>
  <si>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</si>
  <si>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</si>
  <si>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</si>
  <si>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</si>
  <si>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</si>
  <si>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</si>
  <si>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</si>
  <si>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</si>
  <si>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</si>
  <si>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</si>
  <si>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</si>
  <si>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</si>
  <si>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</si>
  <si>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</si>
  <si>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</si>
  <si>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</si>
  <si>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</si>
  <si>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</si>
  <si>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</si>
  <si>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</si>
  <si>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</si>
  <si>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</si>
  <si>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</si>
  <si>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</si>
  <si>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</si>
  <si>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</si>
  <si>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</si>
  <si>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</si>
  <si>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</si>
  <si>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</si>
  <si>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</si>
  <si>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</si>
  <si>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</si>
  <si>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</si>
  <si>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</si>
  <si>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</si>
  <si>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</si>
  <si>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</si>
  <si>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</si>
  <si>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</si>
  <si>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</si>
  <si>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</si>
  <si>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</si>
  <si>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</si>
  <si>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</si>
  <si>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</si>
  <si>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</si>
  <si>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</si>
  <si>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</si>
  <si>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</si>
  <si>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</si>
  <si>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</si>
  <si>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</si>
  <si>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</si>
  <si>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</si>
  <si>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</si>
  <si>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</si>
  <si>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</si>
  <si>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</si>
  <si>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</si>
  <si>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</si>
  <si>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</si>
  <si>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</si>
  <si>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</si>
  <si>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</si>
  <si>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</si>
  <si>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</si>
  <si>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</si>
  <si>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</si>
  <si>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</si>
  <si>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</si>
  <si>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</si>
  <si>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</si>
  <si>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</si>
  <si>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</si>
  <si>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</si>
  <si>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</si>
  <si>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</si>
  <si>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</si>
  <si>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</si>
  <si>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</si>
  <si>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</si>
  <si>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</si>
  <si>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</si>
  <si>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</si>
  <si>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</si>
  <si>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</si>
  <si>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</si>
  <si>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</si>
  <si>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</si>
  <si>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</si>
  <si>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</si>
  <si>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</si>
  <si>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</si>
  <si>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</si>
  <si>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</si>
  <si>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</si>
  <si>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</si>
  <si>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</si>
  <si>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</si>
  <si>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</si>
  <si>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</si>
  <si>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</si>
  <si>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</si>
  <si>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</si>
  <si>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</si>
  <si>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</si>
  <si>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</si>
  <si>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</si>
  <si>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</si>
  <si>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</si>
  <si>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</si>
  <si>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</si>
  <si>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</si>
  <si>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</si>
  <si>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</si>
  <si>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</si>
  <si>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</si>
  <si>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</si>
  <si>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</si>
  <si>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</si>
  <si>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</si>
  <si>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</si>
  <si>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</si>
  <si>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</si>
  <si>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</si>
  <si>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</si>
  <si>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</si>
  <si>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</si>
  <si>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</si>
  <si>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</si>
  <si>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</si>
  <si>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</si>
  <si>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</si>
  <si>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</si>
  <si>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</si>
  <si>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</si>
  <si>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</si>
  <si>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</si>
  <si>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</si>
  <si>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</si>
  <si>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</si>
  <si>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</si>
  <si>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</si>
  <si>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</si>
  <si>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</si>
  <si>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</si>
  <si>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</si>
  <si>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</si>
  <si>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</si>
  <si>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</si>
  <si>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</si>
  <si>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</si>
  <si>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</si>
  <si>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</si>
  <si>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</si>
  <si>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</si>
  <si>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</si>
  <si>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</si>
  <si>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</si>
  <si>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</si>
  <si>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</si>
  <si>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</si>
  <si>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</si>
  <si>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</si>
  <si>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</si>
  <si>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</si>
  <si>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</si>
  <si>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</si>
  <si>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</si>
  <si>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</si>
  <si>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</si>
  <si>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</si>
  <si>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</si>
  <si>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</si>
  <si>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</si>
  <si>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</si>
  <si>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</si>
  <si>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</si>
  <si>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</si>
  <si>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</si>
  <si>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</si>
  <si>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</si>
  <si>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</si>
  <si>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</si>
  <si>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</si>
  <si>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</si>
  <si>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</si>
  <si>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</si>
  <si>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</si>
  <si>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</si>
  <si>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</si>
  <si>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</si>
  <si>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</si>
  <si>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</si>
  <si>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</si>
  <si>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</si>
  <si>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</si>
  <si>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</si>
  <si>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</si>
  <si>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</si>
  <si>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</si>
  <si>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</si>
  <si>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</si>
  <si>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</si>
  <si>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</si>
  <si>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</si>
  <si>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</si>
  <si>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</si>
  <si>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</si>
  <si>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</si>
  <si>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</si>
  <si>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</si>
  <si>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</si>
  <si>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</si>
  <si>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</si>
  <si>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</si>
  <si>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</si>
  <si>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</si>
  <si>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</si>
  <si>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</si>
  <si>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</si>
  <si>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</si>
  <si>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</si>
  <si>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</si>
  <si>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</si>
  <si>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</si>
  <si>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</si>
  <si>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</si>
  <si>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</si>
  <si>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</si>
  <si>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</si>
  <si>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</si>
  <si>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</si>
  <si>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</si>
  <si>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</si>
  <si>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</si>
  <si>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</si>
  <si>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</si>
  <si>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</si>
  <si>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</si>
  <si>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</si>
  <si>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</si>
  <si>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</si>
  <si>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</si>
  <si>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</si>
  <si>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</si>
  <si>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</si>
  <si>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</si>
  <si>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</si>
  <si>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</si>
  <si>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</si>
  <si>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</si>
  <si>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</si>
  <si>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</si>
  <si>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</si>
  <si>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</si>
  <si>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</si>
  <si>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</si>
  <si>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</si>
  <si>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</si>
  <si>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</si>
  <si>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</si>
  <si>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</si>
  <si>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</si>
  <si>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</si>
  <si>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</si>
  <si>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</si>
  <si>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</si>
  <si>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</si>
  <si>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</si>
  <si>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</si>
  <si>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</si>
  <si>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</si>
  <si>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</si>
  <si>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</si>
  <si>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</si>
  <si>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</si>
  <si>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</si>
  <si>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</si>
  <si>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</si>
  <si>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</si>
  <si>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</si>
  <si>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</si>
  <si>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</si>
  <si>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</si>
  <si>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</si>
  <si>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</si>
  <si>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</si>
  <si>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</si>
  <si>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</si>
  <si>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</si>
  <si>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</si>
  <si>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</si>
  <si>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</si>
  <si>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</si>
  <si>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</si>
  <si>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</si>
  <si>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</si>
  <si>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</si>
  <si>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</si>
  <si>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</si>
  <si>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</si>
  <si>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</si>
  <si>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</si>
  <si>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</si>
  <si>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</si>
  <si>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</si>
  <si>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</si>
  <si>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</si>
  <si>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</si>
  <si>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</si>
  <si>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</si>
  <si>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</si>
  <si>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</si>
  <si>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</si>
  <si>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</si>
  <si>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</si>
  <si>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</si>
  <si>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</si>
  <si>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</si>
  <si>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</si>
  <si>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</si>
  <si>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</si>
  <si>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</si>
  <si>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</si>
  <si>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</si>
  <si>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</si>
  <si>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</si>
  <si>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</si>
  <si>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</si>
  <si>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</si>
  <si>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</si>
  <si>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</si>
  <si>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</si>
  <si>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</si>
  <si>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</si>
  <si>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</si>
  <si>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</si>
  <si>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</si>
  <si>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</si>
  <si>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</si>
  <si>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</si>
  <si>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</si>
  <si>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</si>
  <si>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</si>
  <si>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</si>
  <si>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</si>
  <si>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</si>
  <si>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</si>
  <si>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</si>
  <si>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</si>
  <si>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</si>
  <si>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</si>
  <si>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</si>
  <si>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</si>
  <si>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</si>
  <si>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</si>
  <si>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</si>
  <si>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</si>
  <si>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</si>
  <si>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</si>
  <si>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</si>
  <si>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</si>
  <si>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</si>
  <si>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</si>
  <si>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</si>
  <si>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</si>
  <si>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</si>
  <si>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</si>
  <si>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</si>
  <si>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</si>
  <si>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</si>
  <si>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</si>
  <si>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</si>
  <si>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</si>
  <si>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</si>
  <si>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</si>
  <si>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</si>
  <si>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</si>
  <si>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</si>
  <si>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</si>
  <si>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</si>
  <si>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</si>
  <si>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</si>
  <si>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</si>
  <si>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</si>
  <si>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</si>
  <si>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</si>
  <si>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</si>
  <si>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</si>
  <si>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</si>
  <si>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</si>
  <si>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</si>
  <si>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</si>
  <si>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</si>
  <si>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</si>
  <si>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</si>
  <si>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</si>
  <si>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</si>
  <si>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</si>
  <si>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</si>
  <si>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</si>
  <si>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</si>
  <si>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</si>
  <si>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</si>
  <si>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</si>
  <si>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</si>
  <si>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</si>
  <si>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</si>
  <si>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</si>
  <si>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</si>
  <si>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</si>
  <si>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</si>
  <si>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</si>
  <si>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</si>
  <si>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</si>
  <si>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</si>
  <si>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</si>
  <si>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</si>
  <si>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</si>
  <si>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</si>
  <si>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</si>
  <si>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</si>
  <si>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</si>
  <si>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</si>
  <si>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</si>
  <si>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</si>
  <si>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</si>
  <si>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</si>
  <si>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</si>
  <si>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</si>
  <si>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</si>
  <si>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</si>
  <si>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</si>
  <si>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</si>
  <si>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</si>
  <si>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</si>
  <si>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</si>
  <si>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</si>
  <si>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</si>
  <si>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</si>
  <si>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</si>
  <si>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</si>
  <si>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</si>
  <si>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</si>
  <si>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</si>
  <si>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</si>
  <si>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</si>
  <si>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</si>
  <si>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</si>
  <si>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</si>
  <si>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</si>
  <si>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</si>
  <si>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</si>
  <si>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</si>
  <si>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</si>
  <si>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</si>
  <si>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</si>
  <si>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</si>
  <si>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</si>
  <si>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</si>
  <si>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</si>
  <si>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</si>
  <si>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</si>
  <si>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</si>
  <si>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</si>
  <si>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</si>
  <si>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</si>
  <si>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</si>
  <si>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</si>
  <si>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</si>
  <si>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</si>
  <si>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</si>
  <si>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</si>
  <si>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</si>
  <si>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</si>
  <si>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</si>
  <si>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</si>
  <si>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</si>
  <si>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</si>
  <si>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</si>
  <si>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</si>
  <si>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</si>
  <si>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</si>
  <si>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</si>
  <si>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</si>
  <si>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</si>
  <si>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</si>
  <si>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</si>
  <si>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</si>
  <si>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</si>
  <si>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</si>
  <si>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</si>
  <si>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</si>
  <si>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</si>
  <si>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</si>
  <si>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</si>
  <si>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</si>
  <si>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</si>
  <si>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</si>
  <si>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</si>
  <si>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</si>
  <si>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</si>
  <si>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</si>
  <si>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</si>
  <si>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</si>
  <si>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</si>
  <si>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</si>
  <si>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</si>
  <si>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</si>
  <si>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</si>
  <si>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</si>
  <si>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</si>
  <si>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</si>
  <si>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</si>
  <si>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</si>
  <si>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</si>
  <si>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</si>
  <si>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</si>
  <si>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</si>
  <si>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</si>
  <si>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</si>
  <si>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</si>
  <si>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</si>
  <si>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</si>
  <si>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</si>
  <si>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</si>
  <si>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</si>
  <si>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</si>
  <si>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</si>
  <si>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</si>
  <si>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</si>
  <si>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</si>
  <si>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</si>
  <si>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</si>
  <si>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</si>
  <si>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</si>
  <si>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</si>
  <si>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</si>
  <si>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</si>
  <si>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</si>
  <si>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</si>
  <si>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</si>
  <si>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</si>
  <si>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</si>
  <si>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</si>
  <si>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</si>
  <si>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</si>
  <si>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</si>
  <si>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</si>
  <si>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</si>
  <si>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</si>
  <si>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</si>
  <si>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</si>
  <si>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</si>
  <si>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</si>
  <si>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</si>
  <si>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</si>
  <si>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</si>
  <si>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</si>
  <si>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</si>
  <si>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</si>
  <si>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</si>
  <si>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</si>
  <si>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</si>
  <si>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</si>
  <si>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</si>
  <si>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</si>
  <si>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</si>
  <si>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</si>
  <si>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</si>
  <si>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</si>
  <si>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</si>
  <si>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</si>
  <si>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</si>
  <si>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</si>
  <si>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</si>
  <si>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</si>
  <si>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</si>
  <si>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</si>
  <si>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</si>
  <si>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</si>
  <si>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</si>
  <si>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</si>
  <si>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</si>
  <si>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</si>
  <si>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</si>
  <si>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</si>
  <si>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</si>
  <si>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</si>
  <si>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</si>
  <si>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</si>
  <si>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</si>
  <si>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</si>
  <si>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</si>
  <si>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</si>
  <si>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</si>
  <si>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</si>
  <si>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</si>
  <si>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</si>
  <si>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</si>
  <si>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</si>
  <si>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</si>
  <si>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</si>
  <si>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</si>
  <si>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</si>
  <si>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</si>
  <si>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</si>
  <si>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</si>
  <si>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</si>
  <si>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</si>
  <si>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</si>
  <si>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</si>
  <si>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</si>
  <si>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</si>
  <si>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</si>
  <si>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</si>
  <si>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</si>
  <si>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</si>
  <si>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</si>
  <si>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</si>
  <si>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</si>
  <si>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</si>
  <si>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</si>
  <si>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</si>
  <si>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</si>
  <si>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</si>
  <si>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</si>
  <si>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</si>
  <si>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</si>
  <si>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</si>
  <si>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</si>
  <si>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</si>
  <si>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</si>
  <si>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</si>
  <si>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</si>
  <si>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</si>
  <si>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</si>
  <si>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</si>
  <si>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</si>
  <si>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</si>
  <si>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</si>
  <si>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</si>
  <si>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</si>
  <si>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</si>
  <si>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</si>
  <si>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</si>
  <si>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</si>
  <si>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</si>
  <si>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</si>
  <si>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</si>
  <si>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</si>
  <si>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</si>
  <si>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</si>
  <si>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</si>
  <si>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</si>
  <si>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</si>
  <si>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</si>
  <si>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</si>
  <si>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</si>
  <si>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</si>
  <si>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</si>
  <si>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</si>
  <si>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</si>
  <si>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</si>
  <si>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</si>
  <si>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</si>
  <si>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</si>
  <si>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</si>
  <si>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</si>
  <si>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</si>
  <si>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</si>
  <si>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</si>
  <si>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</si>
  <si>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</si>
  <si>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</si>
  <si>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</si>
  <si>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</si>
  <si>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</si>
  <si>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</si>
  <si>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</si>
  <si>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</si>
  <si>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</si>
  <si>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</si>
  <si>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</si>
  <si>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</si>
  <si>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</si>
  <si>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</si>
  <si>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</si>
  <si>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</si>
  <si>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</si>
  <si>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</si>
  <si>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</si>
  <si>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</si>
  <si>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</si>
  <si>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</si>
  <si>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</si>
  <si>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</si>
  <si>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</si>
  <si>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</si>
  <si>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</si>
  <si>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</si>
  <si>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</si>
  <si>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</si>
  <si>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</si>
  <si>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</si>
  <si>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</si>
  <si>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</si>
  <si>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</si>
  <si>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</si>
  <si>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</si>
  <si>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</si>
  <si>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</si>
  <si>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</si>
  <si>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</si>
  <si>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</si>
  <si>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</si>
  <si>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</si>
  <si>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</si>
  <si>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</si>
  <si>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</si>
  <si>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</si>
  <si>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</si>
  <si>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</si>
  <si>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</si>
  <si>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</si>
  <si>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</si>
  <si>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</si>
  <si>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</si>
  <si>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</si>
  <si>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</si>
  <si>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</si>
  <si>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</si>
  <si>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</si>
  <si>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</si>
  <si>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</si>
  <si>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</si>
  <si>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</si>
  <si>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</si>
  <si>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</si>
  <si>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</si>
  <si>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</si>
  <si>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</si>
  <si>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</si>
  <si>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</si>
  <si>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</si>
  <si>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</si>
  <si>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</si>
  <si>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</si>
  <si>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</si>
  <si>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</si>
  <si>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</si>
  <si>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</si>
  <si>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</si>
  <si>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</si>
  <si>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</si>
  <si>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</si>
  <si>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</si>
  <si>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</si>
  <si>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</si>
  <si>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</si>
  <si>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</si>
  <si>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</si>
  <si>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</si>
  <si>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</si>
  <si>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</si>
  <si>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</si>
  <si>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</si>
  <si>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</si>
  <si>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</si>
  <si>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</si>
  <si>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</si>
  <si>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</si>
  <si>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</si>
  <si>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</si>
  <si>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</si>
  <si>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</si>
  <si>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</si>
  <si>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</si>
  <si>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</si>
  <si>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</si>
  <si>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</si>
  <si>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</si>
  <si>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</si>
  <si>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</si>
  <si>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</si>
  <si>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</si>
  <si>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</si>
  <si>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</si>
  <si>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</si>
  <si>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</si>
  <si>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</si>
  <si>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</si>
  <si>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</si>
  <si>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</si>
  <si>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</si>
  <si>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</si>
  <si>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</si>
  <si>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</si>
  <si>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</si>
  <si>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</si>
  <si>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</si>
  <si>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</si>
  <si>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</si>
  <si>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</si>
  <si>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</si>
  <si>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</si>
  <si>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</si>
  <si>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</si>
  <si>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</si>
  <si>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</si>
  <si>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</si>
  <si>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</si>
  <si>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</si>
  <si>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</si>
  <si>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</si>
  <si>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</si>
  <si>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</si>
  <si>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</si>
  <si>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</si>
  <si>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</si>
  <si>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</si>
  <si>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</si>
  <si>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</si>
  <si>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</si>
  <si>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</si>
  <si>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</si>
  <si>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</si>
  <si>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</si>
  <si>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</si>
  <si>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</si>
  <si>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</si>
  <si>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</si>
  <si>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</si>
  <si>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</si>
  <si>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</si>
  <si>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</si>
  <si>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</si>
  <si>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</si>
  <si>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</si>
  <si>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</si>
  <si>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</si>
  <si>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</si>
  <si>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</si>
  <si>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</si>
  <si>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</si>
  <si>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</si>
  <si>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</si>
  <si>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</si>
  <si>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</si>
  <si>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</si>
  <si>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</si>
  <si>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</si>
  <si>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</si>
  <si>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</si>
  <si>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</si>
  <si>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</si>
  <si>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</si>
  <si>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</si>
  <si>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</si>
  <si>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</si>
  <si>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</si>
  <si>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</si>
  <si>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</si>
  <si>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</si>
  <si>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</si>
  <si>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</si>
  <si>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</si>
  <si>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</si>
  <si>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</si>
  <si>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</si>
  <si>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</si>
  <si>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</si>
  <si>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</si>
  <si>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</si>
  <si>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</si>
  <si>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</si>
  <si>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</si>
  <si>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</si>
  <si>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</si>
  <si>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</si>
  <si>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</si>
  <si>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</si>
  <si>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</si>
  <si>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</si>
  <si>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</si>
  <si>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</si>
  <si>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</si>
  <si>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</si>
  <si>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</si>
  <si>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</si>
  <si>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</si>
  <si>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</si>
  <si>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</si>
  <si>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</si>
  <si>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</si>
  <si>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</si>
  <si>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</si>
  <si>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</si>
  <si>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</si>
  <si>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</si>
  <si>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</si>
  <si>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</si>
  <si>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</si>
  <si>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</si>
  <si>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</si>
  <si>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</si>
  <si>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</si>
  <si>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</si>
  <si>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</si>
  <si>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</si>
  <si>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</si>
  <si>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</si>
  <si>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</si>
  <si>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</si>
  <si>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</si>
  <si>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</si>
  <si>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</si>
  <si>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</si>
  <si>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</si>
  <si>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</si>
  <si>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</si>
  <si>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</si>
  <si>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</si>
  <si>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</si>
  <si>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</si>
  <si>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</si>
  <si>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</si>
  <si>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</si>
  <si>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</si>
  <si>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</si>
  <si>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</si>
  <si>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</si>
  <si>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</si>
  <si>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</si>
  <si>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</si>
  <si>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</si>
  <si>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</si>
  <si>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</si>
  <si>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</si>
  <si>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</si>
  <si>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</si>
  <si>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</si>
  <si>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</si>
  <si>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</si>
  <si>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</si>
  <si>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</si>
  <si>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</si>
  <si>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</si>
  <si>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</si>
  <si>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</si>
  <si>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</si>
  <si>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</si>
  <si>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</si>
  <si>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</si>
  <si>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</si>
  <si>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</si>
  <si>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</si>
  <si>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</si>
  <si>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</si>
  <si>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</si>
  <si>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</si>
  <si>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</si>
  <si>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</si>
  <si>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</si>
  <si>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</si>
  <si>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</si>
  <si>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</si>
  <si>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</si>
  <si>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</si>
  <si>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</si>
  <si>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</si>
  <si>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</si>
  <si>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</si>
  <si>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</si>
  <si>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</si>
  <si>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</si>
  <si>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</si>
  <si>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</si>
  <si>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</si>
  <si>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</si>
  <si>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</si>
  <si>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</si>
  <si>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</si>
  <si>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</si>
  <si>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</si>
  <si>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</si>
  <si>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</si>
  <si>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</si>
  <si>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</si>
  <si>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</si>
  <si>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</si>
  <si>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</si>
  <si>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</si>
  <si>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</si>
  <si>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</si>
  <si>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</si>
  <si>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</si>
  <si>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</si>
  <si>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</si>
  <si>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</si>
  <si>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</si>
  <si>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</si>
  <si>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</si>
  <si>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</si>
  <si>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</si>
  <si>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</si>
  <si>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</si>
  <si>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</si>
  <si>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</si>
  <si>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</si>
  <si>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</si>
  <si>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</si>
  <si>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</si>
  <si>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</si>
  <si>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</si>
  <si>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</si>
  <si>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</si>
  <si>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</si>
  <si>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</si>
  <si>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</si>
  <si>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</si>
  <si>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</si>
  <si>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</si>
  <si>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</si>
  <si>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</si>
  <si>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</si>
  <si>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</si>
  <si>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</si>
  <si>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</si>
  <si>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</si>
  <si>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</si>
  <si>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</si>
  <si>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</si>
  <si>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</si>
  <si>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</si>
  <si>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</si>
  <si>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</si>
  <si>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</si>
  <si>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</si>
  <si>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</si>
  <si>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</si>
  <si>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</si>
  <si>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</si>
  <si>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</si>
  <si>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</si>
  <si>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</si>
  <si>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</si>
  <si>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</si>
  <si>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</si>
  <si>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</si>
  <si>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</si>
  <si>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</si>
  <si>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</si>
  <si>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</si>
  <si>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</si>
  <si>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</si>
  <si>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</si>
  <si>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</si>
  <si>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</si>
  <si>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</si>
  <si>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</si>
  <si>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</si>
  <si>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</si>
  <si>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</si>
  <si>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</si>
  <si>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</si>
  <si>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</si>
  <si>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</si>
  <si>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</si>
  <si>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</si>
  <si>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</si>
  <si>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</si>
  <si>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</si>
  <si>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</si>
  <si>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</si>
  <si>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</si>
  <si>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</si>
  <si>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</si>
  <si>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</si>
  <si>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</si>
  <si>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</si>
  <si>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</si>
  <si>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</si>
  <si>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</si>
  <si>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</si>
  <si>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</si>
  <si>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</si>
  <si>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</si>
  <si>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</si>
  <si>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</si>
  <si>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</si>
  <si>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</si>
  <si>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</si>
  <si>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</si>
  <si>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</si>
  <si>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</si>
  <si>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</si>
  <si>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</si>
  <si>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</si>
  <si>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</si>
  <si>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</si>
  <si>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</si>
  <si>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</si>
  <si>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</si>
  <si>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</si>
  <si>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</si>
  <si>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</si>
  <si>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</si>
  <si>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</si>
  <si>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</si>
  <si>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</si>
  <si>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</si>
  <si>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</si>
  <si>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</si>
  <si>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</si>
  <si>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</si>
  <si>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</si>
  <si>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</si>
  <si>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</si>
  <si>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</si>
  <si>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</si>
  <si>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</si>
  <si>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</si>
  <si>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</si>
  <si>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</si>
  <si>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</si>
  <si>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</si>
  <si>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</si>
  <si>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</si>
  <si>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</si>
  <si>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</si>
  <si>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</si>
  <si>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</si>
  <si>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</si>
  <si>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</si>
  <si>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</si>
  <si>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</si>
  <si>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</si>
  <si>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</si>
  <si>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</si>
  <si>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</si>
  <si>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</si>
  <si>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</si>
  <si>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</si>
  <si>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</si>
  <si>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</si>
  <si>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</si>
  <si>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</si>
  <si>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</si>
  <si>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</si>
  <si>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</si>
  <si>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</si>
  <si>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</si>
  <si>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</si>
  <si>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</si>
  <si>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</si>
  <si>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</si>
  <si>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</si>
  <si>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</si>
  <si>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</si>
  <si>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</si>
  <si>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</si>
  <si>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</si>
  <si>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</si>
  <si>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</si>
  <si>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</si>
  <si>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</si>
  <si>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</si>
  <si>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</si>
  <si>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</si>
  <si>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</si>
  <si>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</si>
  <si>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</si>
  <si>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</si>
  <si>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</si>
  <si>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</si>
  <si>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</si>
  <si>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</si>
  <si>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</si>
  <si>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</si>
  <si>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</si>
  <si>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</si>
  <si>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</si>
  <si>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</si>
  <si>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</si>
  <si>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</si>
  <si>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</si>
  <si>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</si>
  <si>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</si>
  <si>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</si>
  <si>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</si>
  <si>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</si>
  <si>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</si>
  <si>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</si>
  <si>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</si>
  <si>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</si>
  <si>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</si>
  <si>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</si>
  <si>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</si>
  <si>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</si>
  <si>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</si>
  <si>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</si>
  <si>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</si>
  <si>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</si>
  <si>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</si>
  <si>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</si>
  <si>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</si>
  <si>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</si>
  <si>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</si>
  <si>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</si>
  <si>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</si>
  <si>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</si>
  <si>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</si>
  <si>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</si>
  <si>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</si>
  <si>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</si>
  <si>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</si>
  <si>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</si>
  <si>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</si>
  <si>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</si>
  <si>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</si>
  <si>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</si>
  <si>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</si>
  <si>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</si>
  <si>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</si>
  <si>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</si>
  <si>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</si>
  <si>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</si>
  <si>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</si>
  <si>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</si>
  <si>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</si>
  <si>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</si>
  <si>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</si>
  <si>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</si>
  <si>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</si>
  <si>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</si>
  <si>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</si>
  <si>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</si>
  <si>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</si>
  <si>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</si>
  <si>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</si>
  <si>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</si>
  <si>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</si>
  <si>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</si>
  <si>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</si>
  <si>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</si>
  <si>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</si>
  <si>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</si>
  <si>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</si>
  <si>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</si>
  <si>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</si>
  <si>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</si>
  <si>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</si>
  <si>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</si>
  <si>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</si>
  <si>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</si>
  <si>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</si>
  <si>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</si>
  <si>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</si>
  <si>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</si>
  <si>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</si>
  <si>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</si>
  <si>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</si>
  <si>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</si>
  <si>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</si>
  <si>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</si>
  <si>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</si>
  <si>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</si>
  <si>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</si>
  <si>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</si>
  <si>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</si>
  <si>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</si>
  <si>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</si>
  <si>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</si>
  <si>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</si>
  <si>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</si>
  <si>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</si>
  <si>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</si>
  <si>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</si>
  <si>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</si>
  <si>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</si>
  <si>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</si>
  <si>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</si>
  <si>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</si>
  <si>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</si>
  <si>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</si>
  <si>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</si>
  <si>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</si>
  <si>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</si>
  <si>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</si>
  <si>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</si>
  <si>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</si>
  <si>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</si>
  <si>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</si>
  <si>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</si>
  <si>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</si>
  <si>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</si>
  <si>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</si>
  <si>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</si>
  <si>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</si>
  <si>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</si>
  <si>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</si>
  <si>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</si>
  <si>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</si>
  <si>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</si>
  <si>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</si>
  <si>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</si>
  <si>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</si>
  <si>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</si>
  <si>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</si>
  <si>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</si>
  <si>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</si>
  <si>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</si>
  <si>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</si>
  <si>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</si>
  <si>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</si>
  <si>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</si>
  <si>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</si>
  <si>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</si>
  <si>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</si>
  <si>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</si>
  <si>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</si>
  <si>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</si>
  <si>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</si>
  <si>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</si>
  <si>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</si>
  <si>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</si>
  <si>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</si>
  <si>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</si>
  <si>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</si>
  <si>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</si>
  <si>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</si>
  <si>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</si>
  <si>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</si>
  <si>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</si>
  <si>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</si>
  <si>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</si>
  <si>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</si>
  <si>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</si>
  <si>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</si>
  <si>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</si>
  <si>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</si>
  <si>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</si>
  <si>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</si>
  <si>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</si>
  <si>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</si>
  <si>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</si>
  <si>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</si>
  <si>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</si>
  <si>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</si>
  <si>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</si>
  <si>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</si>
  <si>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</si>
  <si>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</si>
  <si>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</si>
  <si>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</si>
  <si>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</si>
  <si>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</si>
  <si>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</si>
  <si>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</si>
  <si>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</si>
  <si>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</si>
  <si>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</si>
  <si>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</si>
  <si>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</si>
  <si>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</si>
  <si>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</si>
  <si>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</si>
  <si>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</si>
  <si>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</si>
  <si>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</si>
  <si>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</si>
  <si>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</si>
  <si>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</si>
  <si>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</si>
  <si>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</si>
  <si>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</si>
  <si>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</si>
  <si>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</si>
  <si>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</si>
  <si>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</si>
  <si>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</si>
  <si>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</si>
  <si>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</si>
  <si>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</si>
  <si>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</si>
  <si>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</si>
  <si>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</si>
  <si>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</si>
  <si>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</si>
  <si>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</si>
  <si>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</si>
  <si>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</si>
  <si>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</si>
  <si>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</si>
  <si>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</si>
  <si>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</si>
  <si>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</si>
  <si>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</si>
  <si>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</si>
  <si>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</si>
  <si>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</si>
  <si>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</si>
  <si>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</si>
  <si>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</si>
  <si>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</si>
  <si>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</si>
  <si>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</si>
  <si>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</si>
  <si>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</si>
  <si>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</si>
  <si>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</si>
  <si>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</si>
  <si>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</si>
  <si>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</si>
  <si>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</si>
  <si>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</si>
  <si>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</si>
  <si>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</si>
  <si>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</si>
  <si>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</si>
  <si>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</si>
  <si>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</si>
  <si>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</si>
  <si>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</si>
  <si>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</si>
  <si>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</si>
  <si>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</si>
  <si>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</si>
  <si>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</si>
  <si>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</si>
  <si>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</si>
  <si>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</si>
  <si>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</si>
  <si>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</si>
  <si>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</si>
  <si>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</si>
  <si>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</si>
  <si>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</si>
  <si>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</si>
  <si>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</si>
  <si>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</si>
  <si>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</si>
  <si>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</si>
  <si>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</si>
  <si>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</si>
  <si>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</si>
  <si>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</si>
  <si>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</si>
  <si>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</si>
  <si>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</si>
  <si>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</si>
  <si>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</si>
  <si>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</si>
  <si>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</si>
  <si>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</si>
  <si>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</si>
  <si>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</si>
  <si>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</si>
  <si>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</si>
  <si>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</si>
  <si>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</si>
  <si>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</si>
  <si>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</si>
  <si>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</si>
  <si>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</si>
  <si>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</si>
  <si>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</si>
  <si>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</si>
  <si>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</si>
  <si>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</si>
  <si>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</si>
  <si>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</si>
  <si>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</si>
  <si>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</si>
  <si>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</si>
  <si>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</si>
  <si>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</si>
  <si>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</si>
  <si>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</si>
  <si>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</si>
  <si>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</si>
  <si>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</si>
  <si>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</si>
  <si>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</si>
  <si>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</si>
  <si>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</si>
  <si>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</si>
  <si>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</si>
  <si>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</si>
  <si>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</si>
  <si>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</si>
  <si>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</si>
  <si>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</si>
  <si>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</si>
  <si>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</si>
  <si>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</si>
  <si>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</si>
  <si>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</si>
  <si>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</si>
  <si>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</si>
  <si>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</si>
  <si>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</si>
  <si>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</si>
  <si>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</si>
  <si>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</si>
  <si>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</si>
  <si>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</si>
  <si>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</si>
  <si>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</si>
  <si>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</si>
  <si>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</si>
  <si>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</si>
  <si>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</si>
  <si>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</si>
  <si>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</si>
  <si>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</si>
  <si>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</si>
  <si>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</si>
  <si>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</si>
  <si>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</si>
  <si>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</si>
  <si>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</si>
  <si>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</si>
  <si>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</si>
  <si>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</si>
  <si>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</si>
  <si>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</si>
  <si>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</si>
  <si>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</si>
  <si>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</si>
  <si>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</si>
  <si>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</si>
  <si>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</si>
  <si>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</si>
  <si>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</si>
  <si>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</si>
  <si>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</si>
  <si>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</si>
  <si>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</si>
  <si>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</si>
  <si>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</si>
  <si>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</si>
  <si>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</si>
  <si>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</si>
  <si>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</si>
  <si>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</si>
  <si>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</si>
  <si>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</si>
  <si>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</si>
  <si>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</si>
  <si>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</si>
  <si>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</si>
  <si>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</si>
  <si>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</si>
  <si>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</si>
  <si>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</si>
  <si>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</si>
  <si>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</si>
  <si>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</si>
  <si>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</si>
  <si>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</si>
  <si>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</si>
  <si>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</si>
  <si>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</si>
  <si>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</si>
  <si>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</si>
  <si>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</si>
  <si>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</si>
  <si>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</si>
  <si>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</si>
  <si>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</si>
  <si>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</si>
  <si>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</si>
  <si>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</si>
  <si>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</si>
  <si>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</si>
  <si>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</si>
  <si>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</si>
  <si>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</si>
  <si>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</si>
  <si>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</si>
  <si>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</si>
  <si>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</si>
  <si>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</si>
  <si>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</si>
  <si>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</si>
  <si>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</si>
  <si>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</si>
  <si>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</si>
  <si>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</si>
  <si>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</si>
  <si>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</si>
  <si>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</si>
  <si>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</si>
  <si>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</si>
  <si>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</si>
  <si>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</si>
  <si>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</si>
  <si>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</si>
  <si>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</si>
  <si>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</si>
  <si>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</si>
  <si>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</si>
  <si>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</si>
  <si>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</si>
  <si>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</si>
  <si>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</si>
  <si>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</si>
  <si>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</si>
  <si>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</si>
  <si>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</si>
  <si>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</si>
  <si>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</si>
  <si>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</si>
  <si>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</si>
  <si>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</si>
  <si>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</si>
  <si>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</si>
  <si>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</si>
  <si>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</si>
  <si>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</si>
  <si>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</si>
  <si>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</si>
  <si>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</si>
  <si>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</si>
  <si>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</si>
  <si>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</si>
  <si>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</si>
  <si>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</si>
  <si>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</si>
  <si>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</si>
  <si>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</si>
  <si>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</si>
  <si>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</si>
  <si>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</si>
  <si>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</si>
  <si>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</si>
  <si>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</si>
  <si>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</si>
  <si>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</si>
  <si>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</si>
  <si>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</si>
  <si>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</si>
  <si>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</si>
  <si>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</si>
  <si>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</si>
  <si>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</si>
  <si>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</si>
  <si>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</si>
  <si>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</si>
  <si>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</si>
  <si>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</si>
  <si>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</si>
  <si>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</si>
  <si>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</si>
  <si>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</si>
  <si>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</si>
  <si>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</si>
  <si>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</si>
  <si>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</si>
  <si>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</si>
  <si>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</si>
  <si>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</si>
  <si>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</si>
  <si>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</si>
  <si>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</si>
  <si>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</si>
  <si>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</si>
  <si>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</si>
  <si>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</si>
  <si>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</si>
  <si>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</si>
  <si>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</si>
  <si>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</si>
  <si>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</si>
  <si>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</si>
  <si>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</si>
  <si>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</si>
  <si>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</si>
  <si>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</si>
  <si>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</si>
  <si>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</si>
  <si>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</si>
  <si>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</si>
  <si>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</si>
  <si>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</si>
  <si>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</si>
  <si>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</si>
  <si>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</si>
  <si>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</si>
  <si>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</si>
  <si>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</si>
  <si>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</si>
  <si>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</si>
  <si>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</si>
  <si>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</si>
  <si>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</si>
  <si>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</si>
  <si>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</si>
  <si>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</si>
  <si>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</si>
  <si>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</si>
  <si>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</si>
  <si>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</si>
  <si>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</si>
  <si>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</si>
  <si>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</si>
  <si>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</si>
  <si>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</si>
  <si>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</si>
  <si>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</si>
  <si>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</si>
  <si>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</si>
  <si>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</si>
  <si>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</si>
  <si>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</si>
  <si>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</si>
  <si>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</si>
  <si>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</si>
  <si>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</si>
  <si>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</si>
  <si>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</si>
  <si>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</si>
  <si>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</si>
  <si>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</si>
  <si>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</si>
  <si>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</si>
  <si>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</si>
  <si>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</si>
  <si>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</si>
  <si>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</si>
  <si>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</si>
  <si>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</si>
  <si>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</si>
  <si>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</si>
  <si>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</si>
  <si>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</si>
  <si>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</si>
  <si>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</si>
  <si>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</si>
  <si>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</si>
  <si>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</si>
  <si>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</si>
  <si>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</si>
  <si>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</si>
  <si>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</si>
  <si>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</si>
  <si>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</si>
  <si>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</si>
  <si>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</si>
  <si>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</si>
  <si>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</si>
  <si>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</si>
  <si>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</si>
  <si>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</si>
  <si>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</si>
  <si>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</si>
  <si>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</si>
  <si>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</si>
  <si>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</si>
  <si>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</si>
  <si>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</si>
  <si>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</si>
  <si>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</si>
  <si>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</si>
  <si>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</si>
  <si>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</si>
  <si>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</si>
  <si>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</si>
  <si>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</si>
  <si>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</si>
  <si>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</si>
  <si>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</si>
  <si>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</si>
  <si>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</si>
  <si>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</si>
  <si>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</si>
  <si>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</si>
  <si>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</si>
  <si>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</si>
  <si>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</si>
  <si>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</si>
  <si>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</si>
  <si>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</si>
  <si>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</si>
  <si>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</si>
  <si>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</si>
  <si>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</si>
  <si>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</si>
  <si>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</si>
  <si>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</si>
  <si>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</si>
  <si>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</si>
  <si>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</si>
  <si>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</si>
  <si>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</si>
  <si>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</si>
  <si>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</si>
  <si>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</si>
  <si>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</si>
  <si>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</si>
  <si>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</si>
  <si>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</si>
  <si>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</si>
  <si>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</si>
  <si>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</si>
  <si>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</si>
  <si>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</si>
  <si>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</si>
  <si>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</si>
  <si>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</si>
  <si>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</si>
  <si>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</si>
  <si>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</si>
  <si>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</si>
  <si>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</si>
  <si>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</si>
  <si>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</si>
  <si>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</si>
  <si>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</si>
  <si>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</si>
  <si>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</si>
  <si>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</si>
  <si>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</si>
  <si>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</si>
  <si>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</si>
  <si>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</si>
  <si>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</si>
  <si>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</si>
  <si>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</si>
  <si>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</si>
  <si>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</si>
  <si>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</si>
  <si>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</si>
  <si>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</si>
  <si>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</si>
  <si>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</si>
  <si>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</si>
  <si>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</si>
  <si>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</si>
  <si>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</si>
  <si>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</si>
  <si>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</si>
  <si>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</si>
  <si>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</si>
  <si>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</si>
  <si>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</si>
  <si>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</si>
  <si>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</si>
  <si>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</si>
  <si>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</si>
  <si>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</si>
  <si>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</si>
  <si>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</si>
  <si>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</si>
  <si>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</si>
  <si>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</si>
  <si>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</si>
  <si>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</si>
  <si>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</si>
  <si>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</si>
  <si>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</si>
  <si>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</si>
  <si>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</si>
  <si>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</si>
  <si>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</si>
  <si>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</si>
  <si>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</si>
  <si>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</si>
  <si>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</si>
  <si>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</si>
  <si>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</si>
  <si>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</si>
  <si>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</si>
  <si>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</si>
  <si>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</si>
  <si>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</si>
  <si>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</si>
  <si>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</si>
  <si>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</si>
  <si>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</si>
  <si>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</si>
  <si>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</si>
  <si>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</si>
  <si>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</si>
  <si>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</si>
  <si>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</si>
  <si>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</si>
  <si>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</si>
  <si>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</si>
  <si>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</si>
  <si>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</si>
  <si>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</si>
  <si>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</si>
  <si>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</si>
  <si>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</si>
  <si>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</si>
  <si>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</si>
  <si>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</si>
  <si>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</si>
  <si>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</si>
  <si>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</si>
  <si>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</si>
  <si>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</si>
  <si>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</si>
  <si>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</si>
  <si>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</si>
  <si>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</si>
  <si>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</si>
  <si>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</si>
  <si>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</si>
  <si>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</si>
  <si>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</si>
  <si>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</si>
  <si>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</si>
  <si>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</si>
  <si>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</si>
  <si>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</si>
  <si>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</si>
  <si>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</si>
  <si>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</si>
  <si>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</si>
  <si>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</si>
  <si>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</si>
  <si>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</si>
  <si>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</si>
  <si>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</si>
  <si>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</si>
  <si>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</si>
  <si>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</si>
  <si>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</si>
  <si>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</si>
  <si>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</si>
  <si>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</si>
  <si>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</si>
  <si>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</si>
  <si>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</si>
  <si>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</si>
  <si>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</si>
  <si>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</si>
  <si>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</si>
  <si>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</si>
  <si>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</si>
  <si>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</si>
  <si>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</si>
  <si>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</si>
  <si>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</si>
  <si>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</si>
  <si>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</si>
  <si>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</si>
  <si>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</si>
  <si>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</si>
  <si>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</si>
  <si>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</si>
  <si>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</si>
  <si>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</si>
  <si>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</si>
  <si>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</si>
  <si>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</si>
  <si>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</si>
  <si>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</si>
  <si>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</si>
  <si>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</si>
  <si>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</si>
  <si>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</si>
  <si>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</si>
  <si>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</si>
  <si>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</si>
  <si>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</si>
  <si>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</si>
  <si>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</si>
  <si>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</si>
  <si>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</si>
  <si>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</si>
  <si>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</si>
  <si>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</si>
  <si>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</si>
  <si>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</si>
  <si>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</si>
  <si>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</si>
  <si>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</si>
  <si>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</si>
  <si>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</si>
  <si>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</si>
  <si>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</si>
  <si>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</si>
  <si>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</si>
  <si>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</si>
  <si>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</si>
  <si>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</si>
  <si>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</si>
  <si>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</si>
  <si>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</si>
  <si>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</si>
  <si>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</si>
  <si>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</si>
  <si>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</si>
  <si>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</si>
  <si>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</si>
  <si>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</si>
  <si>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</si>
  <si>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</si>
  <si>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</si>
  <si>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</si>
  <si>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</si>
  <si>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</si>
  <si>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</si>
  <si>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</si>
  <si>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</si>
  <si>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</si>
  <si>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</si>
  <si>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</si>
  <si>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</si>
  <si>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</si>
  <si>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</si>
  <si>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</si>
  <si>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</si>
  <si>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</si>
  <si>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</si>
  <si>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</si>
  <si>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</si>
  <si>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</si>
  <si>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</si>
  <si>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</si>
  <si>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</si>
  <si>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</si>
  <si>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</si>
  <si>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</si>
  <si>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</si>
  <si>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</si>
  <si>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</si>
  <si>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</si>
  <si>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</si>
  <si>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</si>
  <si>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</si>
  <si>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</si>
  <si>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</si>
  <si>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</si>
  <si>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</si>
  <si>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</si>
  <si>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</si>
  <si>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</si>
  <si>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</si>
  <si>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</si>
  <si>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</si>
  <si>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</si>
  <si>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</si>
  <si>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</si>
  <si>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</si>
  <si>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</si>
  <si>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</si>
  <si>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</si>
  <si>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</si>
  <si>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</si>
  <si>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</si>
  <si>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</si>
  <si>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</si>
  <si>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</si>
  <si>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</si>
  <si>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</si>
  <si>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</si>
  <si>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</si>
  <si>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</si>
  <si>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</si>
  <si>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</si>
  <si>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</si>
  <si>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</si>
  <si>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</si>
  <si>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</si>
  <si>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</si>
  <si>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</si>
  <si>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</si>
  <si>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</si>
  <si>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</si>
  <si>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</si>
  <si>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</si>
  <si>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</si>
  <si>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</si>
  <si>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</si>
  <si>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</si>
  <si>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</si>
  <si>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</si>
  <si>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</si>
  <si>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</si>
  <si>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</si>
  <si>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</si>
  <si>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</si>
  <si>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</si>
  <si>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</si>
  <si>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</si>
  <si>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</si>
  <si>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</si>
  <si>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</si>
  <si>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</si>
  <si>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</si>
  <si>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</si>
  <si>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</si>
  <si>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</si>
  <si>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</si>
  <si>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</si>
  <si>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</si>
  <si>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</si>
  <si>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</si>
  <si>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</si>
  <si>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</si>
  <si>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</si>
  <si>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</si>
  <si>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</si>
  <si>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</si>
  <si>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</si>
  <si>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</si>
  <si>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</si>
  <si>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</si>
  <si>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</si>
  <si>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</si>
  <si>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</si>
  <si>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</si>
  <si>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</si>
  <si>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</si>
  <si>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</si>
  <si>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</si>
  <si>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</si>
  <si>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</si>
  <si>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</si>
  <si>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</si>
  <si>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</si>
  <si>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</si>
  <si>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</si>
  <si>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</si>
  <si>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</si>
  <si>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</si>
  <si>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</si>
  <si>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</si>
  <si>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</si>
  <si>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</si>
  <si>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</si>
  <si>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</si>
  <si>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</si>
  <si>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</si>
  <si>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</si>
  <si>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</si>
  <si>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</si>
  <si>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</si>
  <si>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</si>
  <si>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</si>
  <si>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</si>
  <si>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</si>
  <si>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</si>
  <si>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</si>
  <si>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</si>
  <si>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</si>
  <si>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</si>
  <si>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</si>
  <si>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</si>
  <si>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</si>
  <si>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</si>
  <si>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</si>
  <si>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</si>
  <si>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</si>
  <si>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</si>
  <si>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</si>
  <si>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</si>
  <si>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</si>
  <si>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</si>
  <si>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</si>
  <si>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</si>
  <si>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</si>
  <si>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</si>
  <si>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</si>
  <si>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</si>
  <si>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</si>
  <si>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</si>
  <si>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</si>
  <si>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</si>
  <si>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</si>
  <si>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</si>
  <si>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</si>
  <si>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</si>
  <si>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</si>
  <si>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</si>
  <si>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</si>
  <si>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</si>
  <si>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</si>
  <si>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</si>
  <si>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</si>
  <si>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</si>
  <si>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</si>
  <si>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</si>
  <si>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</si>
  <si>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</si>
  <si>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</si>
  <si>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</si>
  <si>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</si>
  <si>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</si>
  <si>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</si>
  <si>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</si>
  <si>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</si>
  <si>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</si>
  <si>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</si>
  <si>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</si>
  <si>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</si>
  <si>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</si>
  <si>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</si>
  <si>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</si>
  <si>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</si>
  <si>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</si>
  <si>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</si>
  <si>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</si>
  <si>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</si>
  <si>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</si>
  <si>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</si>
  <si>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</si>
  <si>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</si>
  <si>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</si>
  <si>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</si>
  <si>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</si>
  <si>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</si>
  <si>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</si>
  <si>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</si>
  <si>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</si>
  <si>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</si>
  <si>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</si>
  <si>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</si>
  <si>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</si>
  <si>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</si>
  <si>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</si>
  <si>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</si>
  <si>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</si>
  <si>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</si>
  <si>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</si>
  <si>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</si>
  <si>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</si>
  <si>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</si>
  <si>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</si>
  <si>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</si>
  <si>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</si>
  <si>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</si>
  <si>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</si>
  <si>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</si>
  <si>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</si>
  <si>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</si>
  <si>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</si>
  <si>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</si>
  <si>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</si>
  <si>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</si>
  <si>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</si>
  <si>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</si>
  <si>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</si>
  <si>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</si>
  <si>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</si>
  <si>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</si>
  <si>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</si>
  <si>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</si>
  <si>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</si>
  <si>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</si>
  <si>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</si>
  <si>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</si>
  <si>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</si>
  <si>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</si>
  <si>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</si>
  <si>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</si>
  <si>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</si>
  <si>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</si>
  <si>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</si>
  <si>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</si>
  <si>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</si>
  <si>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</si>
  <si>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</si>
  <si>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</si>
  <si>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</si>
  <si>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</si>
  <si>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</si>
  <si>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</si>
  <si>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</si>
  <si>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</si>
  <si>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</si>
  <si>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</si>
  <si>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</si>
  <si>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</si>
  <si>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</si>
  <si>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</si>
  <si>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</si>
  <si>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</si>
  <si>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</si>
  <si>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</si>
  <si>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</si>
  <si>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</si>
  <si>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</si>
  <si>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</si>
  <si>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</si>
  <si>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</si>
  <si>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</si>
  <si>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</si>
  <si>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</si>
  <si>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</si>
  <si>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</si>
  <si>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</si>
  <si>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</si>
  <si>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</si>
  <si>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</si>
  <si>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</si>
  <si>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</si>
  <si>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</si>
  <si>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</si>
  <si>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</si>
  <si>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</si>
  <si>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</si>
  <si>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</si>
  <si>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</si>
  <si>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</si>
  <si>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</si>
  <si>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</si>
  <si>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</si>
  <si>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</si>
  <si>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</si>
  <si>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</si>
  <si>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</si>
  <si>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</si>
  <si>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</si>
  <si>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</si>
  <si>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</si>
  <si>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</si>
  <si>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</si>
  <si>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</si>
  <si>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</si>
  <si>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</si>
  <si>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</si>
  <si>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</si>
  <si>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</si>
  <si>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</si>
  <si>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</si>
  <si>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</si>
  <si>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</si>
  <si>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</si>
  <si>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</si>
  <si>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</si>
  <si>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</si>
  <si>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</si>
  <si>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</si>
  <si>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</si>
  <si>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</si>
  <si>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</si>
  <si>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</si>
  <si>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</si>
  <si>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</si>
  <si>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</si>
  <si>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</si>
  <si>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</si>
  <si>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</si>
  <si>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</si>
  <si>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</si>
  <si>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</si>
  <si>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</si>
  <si>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</si>
  <si>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</si>
  <si>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</si>
  <si>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</si>
  <si>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</si>
  <si>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</si>
  <si>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</si>
  <si>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</si>
  <si>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</si>
  <si>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</si>
  <si>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</si>
  <si>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</si>
  <si>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</si>
  <si>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</si>
  <si>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</si>
  <si>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</si>
  <si>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</si>
  <si>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</si>
  <si>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</si>
  <si>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</si>
  <si>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</si>
  <si>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</si>
  <si>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</si>
  <si>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</si>
  <si>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</si>
  <si>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</si>
  <si>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</si>
  <si>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</si>
  <si>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</si>
  <si>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</si>
  <si>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</si>
  <si>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</si>
  <si>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</si>
  <si>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</si>
  <si>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</si>
  <si>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</si>
  <si>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</si>
  <si>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</si>
  <si>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</si>
  <si>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</si>
  <si>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</si>
  <si>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</si>
  <si>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</si>
  <si>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</si>
  <si>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</si>
  <si>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</si>
  <si>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</si>
  <si>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</si>
  <si>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</si>
  <si>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</si>
  <si>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</si>
  <si>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</si>
  <si>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</si>
  <si>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</si>
  <si>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</si>
  <si>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</si>
  <si>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</si>
  <si>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</si>
  <si>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</si>
  <si>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</si>
  <si>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</si>
  <si>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</si>
  <si>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</si>
  <si>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</si>
  <si>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</si>
  <si>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</si>
  <si>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</si>
  <si>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</si>
  <si>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</si>
  <si>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</si>
  <si>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</si>
  <si>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</si>
  <si>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</si>
  <si>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</si>
  <si>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</si>
  <si>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</si>
  <si>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</si>
  <si>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</si>
  <si>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</si>
  <si>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</si>
  <si>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</si>
  <si>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</si>
  <si>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</si>
  <si>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</si>
  <si>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</si>
  <si>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</si>
  <si>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</si>
  <si>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</si>
  <si>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</si>
  <si>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</si>
  <si>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</si>
  <si>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</si>
  <si>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</si>
  <si>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</si>
  <si>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</si>
  <si>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</si>
  <si>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</si>
  <si>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</si>
  <si>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</si>
  <si>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</si>
  <si>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</si>
  <si>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</si>
  <si>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</si>
  <si>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</si>
  <si>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</si>
  <si>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</si>
  <si>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</si>
  <si>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</si>
  <si>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</si>
  <si>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</si>
  <si>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</si>
  <si>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</si>
  <si>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</si>
  <si>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</si>
  <si>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</si>
  <si>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</si>
  <si>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</si>
  <si>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</si>
  <si>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</si>
  <si>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</si>
  <si>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</si>
  <si>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</si>
  <si>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</si>
  <si>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</si>
  <si>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</si>
  <si>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</si>
  <si>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</si>
  <si>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</si>
  <si>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</si>
  <si>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</si>
  <si>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</si>
  <si>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</si>
  <si>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</si>
  <si>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</si>
  <si>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</si>
  <si>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</si>
  <si>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</si>
  <si>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</si>
  <si>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</si>
  <si>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</si>
  <si>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</si>
  <si>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</si>
  <si>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</si>
  <si>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</si>
  <si>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</si>
  <si>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</si>
  <si>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</si>
  <si>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</si>
  <si>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</si>
  <si>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</si>
  <si>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</si>
  <si>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</si>
  <si>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</si>
  <si>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</si>
  <si>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</si>
  <si>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</si>
  <si>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</si>
  <si>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</si>
  <si>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</si>
  <si>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</si>
  <si>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</si>
  <si>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</si>
  <si>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</si>
  <si>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</si>
  <si>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</si>
  <si>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</si>
  <si>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</si>
  <si>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</si>
  <si>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</si>
  <si>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</si>
  <si>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</si>
  <si>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</si>
  <si>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</si>
  <si>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</si>
  <si>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</si>
  <si>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</si>
  <si>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</si>
  <si>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</si>
  <si>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</si>
  <si>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</si>
  <si>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</si>
  <si>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</si>
  <si>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</si>
  <si>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</si>
  <si>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</si>
  <si>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</si>
  <si>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</si>
  <si>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</si>
  <si>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</si>
  <si>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</si>
  <si>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</si>
  <si>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</si>
  <si>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</si>
  <si>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</si>
  <si>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</si>
  <si>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</si>
  <si>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</si>
  <si>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</si>
  <si>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</si>
  <si>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</si>
  <si>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</si>
  <si>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</si>
  <si>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</si>
  <si>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</si>
  <si>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</si>
  <si>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</si>
  <si>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</si>
  <si>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</si>
  <si>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</si>
  <si>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</si>
  <si>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</si>
  <si>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</si>
  <si>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</si>
  <si>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</si>
  <si>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</si>
  <si>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</si>
  <si>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</si>
  <si>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</si>
  <si>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</si>
  <si>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</si>
  <si>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</si>
  <si>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</si>
  <si>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</si>
  <si>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</si>
  <si>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</si>
  <si>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</si>
  <si>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</si>
  <si>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</si>
  <si>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</si>
  <si>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</si>
  <si>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</si>
  <si>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</si>
  <si>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</si>
  <si>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</si>
  <si>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</si>
  <si>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</si>
  <si>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</si>
  <si>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</si>
  <si>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</si>
  <si>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</si>
  <si>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</si>
  <si>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</si>
  <si>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</si>
  <si>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</si>
  <si>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</si>
  <si>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</si>
  <si>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</si>
  <si>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</si>
  <si>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</si>
  <si>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</si>
  <si>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</si>
  <si>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</si>
  <si>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</si>
  <si>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</si>
  <si>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</si>
  <si>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</si>
  <si>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</si>
  <si>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</si>
  <si>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</si>
  <si>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</si>
  <si>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</si>
  <si>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</si>
  <si>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</si>
  <si>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</si>
  <si>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</si>
  <si>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</si>
  <si>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</si>
  <si>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</si>
  <si>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</si>
  <si>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</si>
  <si>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</si>
  <si>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</si>
  <si>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</si>
  <si>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</si>
  <si>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</si>
  <si>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</si>
  <si>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</si>
  <si>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</si>
  <si>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</si>
  <si>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</si>
  <si>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</si>
  <si>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</si>
  <si>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</si>
  <si>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</si>
  <si>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</si>
  <si>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</si>
  <si>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</si>
  <si>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</si>
  <si>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</si>
  <si>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</si>
  <si>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</si>
  <si>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</si>
  <si>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</si>
  <si>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</si>
  <si>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</si>
  <si>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</si>
  <si>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</si>
  <si>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</si>
  <si>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</si>
  <si>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</si>
  <si>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</si>
  <si>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</si>
  <si>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</si>
  <si>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</si>
  <si>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</si>
  <si>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</si>
  <si>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</si>
  <si>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</si>
  <si>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</si>
  <si>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</si>
  <si>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</si>
  <si>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</si>
  <si>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</si>
  <si>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</si>
  <si>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</si>
  <si>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</si>
  <si>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</si>
  <si>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</si>
  <si>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</si>
  <si>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</si>
  <si>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</si>
  <si>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</si>
  <si>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</si>
  <si>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</si>
  <si>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</si>
  <si>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</si>
  <si>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</si>
  <si>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</si>
  <si>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</si>
  <si>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</si>
  <si>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</si>
  <si>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</si>
  <si>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</si>
  <si>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</si>
  <si>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</si>
  <si>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</si>
  <si>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</si>
  <si>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</si>
  <si>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</si>
  <si>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</si>
  <si>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</si>
  <si>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</si>
  <si>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</si>
  <si>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</si>
  <si>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</si>
  <si>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</si>
  <si>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</si>
  <si>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</si>
  <si>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</si>
  <si>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</si>
  <si>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</si>
  <si>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</si>
  <si>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</si>
  <si>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</si>
  <si>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</si>
  <si>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</si>
  <si>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</si>
  <si>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</si>
  <si>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</si>
  <si>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</si>
  <si>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</si>
  <si>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</si>
  <si>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</si>
  <si>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</si>
  <si>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</si>
  <si>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</si>
  <si>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</si>
  <si>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</si>
  <si>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</si>
  <si>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</si>
  <si>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</si>
  <si>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</si>
  <si>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</si>
  <si>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</si>
  <si>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</si>
  <si>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</si>
  <si>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</si>
  <si>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</si>
  <si>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</si>
  <si>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</si>
  <si>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</si>
  <si>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</si>
  <si>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</si>
  <si>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</si>
  <si>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</si>
  <si>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</si>
  <si>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</si>
  <si>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</si>
  <si>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</si>
  <si>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</si>
  <si>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</si>
  <si>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</si>
  <si>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</si>
  <si>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</si>
  <si>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</si>
  <si>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</si>
  <si>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</si>
  <si>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</si>
  <si>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</si>
  <si>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</si>
  <si>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</si>
  <si>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</si>
  <si>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</si>
  <si>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</si>
  <si>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</si>
  <si>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</si>
  <si>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</si>
  <si>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</si>
  <si>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</si>
  <si>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</si>
  <si>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</si>
  <si>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</si>
  <si>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</si>
  <si>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</si>
  <si>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</si>
  <si>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</si>
  <si>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</si>
  <si>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</si>
  <si>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</si>
  <si>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</si>
  <si>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</si>
  <si>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</si>
  <si>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</si>
  <si>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</si>
  <si>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</si>
  <si>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</si>
  <si>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</si>
  <si>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</si>
  <si>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</si>
  <si>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</si>
  <si>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</si>
  <si>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</si>
  <si>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</si>
  <si>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</si>
  <si>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</si>
  <si>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</si>
  <si>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</si>
  <si>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</si>
  <si>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</si>
  <si>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</si>
  <si>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</si>
  <si>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</si>
  <si>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</si>
  <si>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</si>
  <si>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</si>
  <si>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</si>
  <si>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</si>
  <si>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</si>
  <si>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</si>
  <si>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</si>
  <si>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</si>
  <si>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</si>
  <si>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</si>
  <si>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</si>
  <si>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</si>
  <si>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</si>
  <si>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</si>
  <si>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</si>
  <si>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</si>
  <si>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</si>
  <si>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</si>
  <si>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</si>
  <si>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</si>
  <si>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</si>
  <si>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</si>
  <si>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</si>
  <si>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</si>
  <si>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</si>
  <si>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</si>
  <si>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</si>
  <si>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</si>
  <si>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</si>
  <si>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</si>
  <si>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</si>
  <si>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</si>
  <si>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</si>
  <si>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</si>
  <si>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</si>
  <si>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</si>
  <si>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</si>
  <si>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</si>
  <si>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</si>
  <si>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</si>
  <si>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</si>
  <si>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</si>
  <si>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</si>
  <si>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</si>
  <si>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</si>
  <si>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</si>
  <si>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</si>
  <si>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</si>
  <si>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</si>
  <si>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</si>
  <si>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</si>
  <si>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</si>
  <si>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</si>
  <si>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</si>
  <si>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</si>
  <si>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</si>
  <si>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</si>
  <si>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</si>
  <si>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</si>
  <si>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</si>
  <si>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</si>
  <si>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</si>
  <si>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</si>
  <si>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</si>
  <si>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</si>
  <si>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</si>
  <si>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</si>
  <si>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</si>
  <si>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</si>
  <si>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</si>
  <si>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</si>
  <si>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</si>
  <si>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</si>
  <si>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</si>
  <si>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</si>
  <si>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</si>
  <si>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</si>
  <si>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</si>
  <si>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</si>
  <si>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</si>
  <si>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</si>
  <si>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</si>
  <si>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</si>
  <si>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</si>
  <si>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</si>
  <si>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</si>
  <si>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</si>
  <si>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</si>
  <si>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</si>
  <si>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</si>
  <si>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</si>
  <si>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</si>
  <si>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</si>
  <si>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</si>
  <si>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</si>
  <si>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</si>
  <si>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</si>
  <si>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</si>
  <si>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</si>
  <si>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</si>
  <si>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</si>
  <si>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</si>
  <si>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</si>
  <si>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</si>
  <si>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</si>
  <si>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</si>
  <si>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</si>
  <si>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</si>
  <si>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</si>
  <si>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</si>
  <si>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</si>
  <si>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</si>
  <si>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</si>
  <si>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</si>
  <si>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</si>
  <si>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</si>
  <si>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</si>
  <si>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</si>
  <si>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</si>
  <si>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</si>
  <si>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</si>
  <si>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</si>
  <si>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</si>
  <si>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</si>
  <si>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</si>
  <si>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</si>
  <si>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</si>
  <si>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</si>
  <si>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</si>
  <si>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</si>
  <si>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</si>
  <si>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</si>
  <si>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</si>
  <si>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</si>
  <si>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</si>
  <si>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</si>
  <si>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</si>
  <si>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</si>
  <si>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</si>
  <si>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</si>
  <si>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</si>
  <si>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</si>
  <si>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</si>
  <si>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</si>
  <si>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</si>
  <si>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</si>
  <si>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</si>
  <si>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</si>
  <si>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</si>
  <si>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</si>
  <si>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</si>
  <si>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</si>
  <si>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</si>
  <si>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</si>
  <si>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</si>
  <si>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</si>
  <si>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</si>
  <si>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</si>
  <si>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</si>
  <si>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</si>
  <si>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</si>
  <si>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</si>
  <si>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</si>
  <si>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</si>
  <si>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</si>
  <si>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</si>
  <si>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</si>
  <si>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</si>
  <si>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</si>
  <si>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</si>
  <si>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</si>
  <si>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</si>
  <si>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</si>
  <si>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</si>
  <si>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</si>
  <si>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</si>
  <si>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</si>
  <si>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</si>
  <si>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</si>
  <si>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</si>
  <si>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</si>
  <si>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</si>
  <si>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</si>
  <si>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</si>
  <si>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</si>
  <si>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</si>
  <si>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</si>
  <si>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</si>
  <si>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</si>
  <si>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</si>
  <si>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</si>
  <si>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</si>
  <si>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</si>
  <si>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</si>
  <si>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</si>
  <si>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</si>
  <si>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</si>
  <si>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</si>
  <si>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</si>
  <si>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</si>
  <si>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</si>
  <si>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</si>
  <si>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</si>
  <si>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</si>
  <si>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</si>
  <si>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</si>
  <si>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</si>
  <si>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</si>
  <si>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</si>
  <si>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</si>
  <si>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</si>
  <si>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</si>
  <si>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</si>
  <si>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</si>
  <si>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</si>
  <si>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</si>
  <si>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</si>
  <si>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</si>
  <si>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</si>
  <si>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</si>
  <si>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</si>
  <si>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</si>
  <si>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</si>
  <si>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</si>
  <si>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</si>
  <si>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</si>
  <si>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</si>
  <si>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</si>
  <si>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</si>
  <si>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</si>
  <si>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</si>
  <si>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</si>
  <si>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</si>
  <si>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</si>
  <si>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</si>
  <si>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</si>
  <si>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</si>
  <si>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</si>
  <si>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</si>
  <si>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</si>
  <si>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</si>
  <si>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</si>
  <si>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</si>
  <si>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</si>
  <si>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</si>
  <si>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</si>
  <si>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</si>
  <si>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</si>
  <si>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</si>
  <si>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</si>
  <si>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</si>
  <si>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</si>
  <si>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</si>
  <si>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</si>
  <si>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</si>
  <si>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</si>
  <si>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</si>
  <si>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</si>
  <si>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</si>
  <si>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</si>
  <si>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</si>
  <si>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</si>
  <si>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</si>
  <si>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</si>
  <si>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</si>
  <si>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</si>
  <si>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</si>
  <si>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</si>
  <si>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</si>
  <si>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</si>
  <si>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</si>
  <si>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</si>
  <si>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</si>
  <si>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</si>
  <si>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</si>
  <si>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</si>
  <si>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</si>
  <si>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</si>
  <si>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</si>
  <si>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</si>
  <si>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</si>
  <si>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</si>
  <si>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</si>
  <si>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</si>
  <si>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</si>
  <si>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</si>
  <si>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</si>
  <si>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</si>
  <si>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</si>
  <si>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</si>
  <si>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</si>
  <si>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</si>
  <si>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</si>
  <si>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</si>
  <si>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</si>
  <si>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</si>
  <si>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</si>
  <si>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</si>
  <si>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</si>
  <si>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</si>
  <si>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</si>
  <si>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</si>
  <si>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</si>
  <si>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</si>
  <si>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</si>
  <si>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</si>
  <si>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</si>
  <si>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</si>
  <si>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</si>
  <si>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</si>
  <si>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</si>
  <si>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</si>
  <si>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</si>
  <si>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</si>
  <si>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</si>
  <si>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</si>
  <si>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</si>
  <si>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</si>
  <si>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</si>
  <si>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</si>
  <si>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</si>
  <si>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</si>
  <si>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</si>
  <si>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</si>
  <si>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</si>
  <si>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</si>
  <si>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</si>
  <si>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</si>
  <si>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</si>
  <si>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</si>
  <si>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</si>
  <si>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</si>
  <si>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</si>
  <si>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</si>
  <si>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</si>
  <si>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</si>
  <si>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</si>
  <si>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</si>
  <si>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</si>
  <si>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</si>
  <si>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</si>
  <si>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</si>
  <si>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</si>
  <si>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</si>
  <si>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</si>
  <si>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</si>
  <si>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</si>
  <si>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</si>
  <si>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</si>
  <si>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</si>
  <si>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</si>
  <si>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</si>
  <si>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</si>
  <si>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</si>
  <si>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</si>
  <si>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</si>
  <si>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</si>
  <si>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</si>
  <si>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</si>
  <si>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</si>
  <si>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</si>
  <si>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</si>
  <si>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</si>
  <si>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</si>
  <si>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</si>
  <si>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</si>
  <si>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</si>
  <si>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</si>
  <si>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</si>
  <si>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</si>
  <si>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</si>
  <si>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</si>
  <si>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</si>
  <si>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</si>
  <si>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</si>
  <si>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</si>
  <si>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</si>
  <si>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</si>
  <si>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</si>
  <si>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</si>
  <si>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</si>
  <si>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</si>
  <si>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</si>
  <si>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</si>
  <si>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</si>
  <si>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</si>
  <si>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</si>
  <si>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</si>
  <si>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</si>
  <si>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</si>
  <si>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</si>
  <si>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</si>
  <si>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</si>
  <si>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</si>
  <si>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</si>
  <si>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</si>
  <si>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</si>
  <si>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</si>
  <si>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</si>
  <si>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</si>
  <si>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</si>
  <si>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</si>
  <si>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</si>
  <si>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</si>
  <si>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</si>
  <si>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</si>
  <si>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</si>
  <si>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</si>
  <si>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</si>
  <si>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</si>
  <si>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</si>
  <si>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</si>
  <si>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</si>
  <si>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</si>
  <si>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</si>
  <si>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</si>
  <si>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</si>
  <si>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</si>
  <si>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</si>
  <si>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</si>
  <si>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</si>
  <si>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</si>
  <si>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</si>
  <si>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</si>
  <si>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</si>
  <si>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</si>
  <si>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</si>
  <si>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</si>
  <si>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</si>
  <si>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</si>
  <si>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</si>
  <si>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</si>
  <si>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</si>
  <si>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</si>
  <si>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</si>
  <si>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</si>
  <si>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</si>
  <si>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</si>
  <si>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</si>
  <si>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</si>
  <si>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</si>
  <si>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</si>
  <si>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</si>
  <si>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</si>
  <si>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</si>
  <si>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</si>
  <si>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</si>
  <si>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</si>
  <si>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</si>
  <si>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</si>
  <si>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</si>
  <si>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</si>
  <si>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</si>
  <si>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</si>
  <si>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</si>
  <si>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</si>
  <si>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</si>
  <si>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</si>
  <si>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</si>
  <si>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</si>
  <si>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</si>
  <si>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</si>
  <si>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</si>
  <si>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</si>
  <si>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</si>
  <si>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</si>
  <si>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</si>
  <si>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</si>
  <si>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</si>
  <si>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</si>
  <si>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</si>
  <si>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</si>
  <si>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</si>
  <si>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</si>
  <si>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</si>
  <si>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</si>
  <si>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</si>
  <si>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</si>
  <si>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</si>
  <si>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</si>
  <si>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</si>
  <si>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</si>
  <si>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</si>
  <si>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</si>
  <si>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</si>
  <si>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</si>
  <si>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</si>
  <si>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</si>
  <si>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</si>
  <si>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</si>
  <si>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</si>
  <si>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</si>
  <si>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</si>
  <si>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</si>
  <si>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</si>
  <si>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</si>
  <si>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</si>
  <si>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</si>
  <si>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</si>
  <si>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</si>
  <si>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</si>
  <si>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</si>
  <si>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</si>
  <si>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</si>
  <si>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</si>
  <si>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</si>
  <si>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</si>
  <si>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</si>
  <si>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</si>
  <si>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</si>
  <si>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</si>
  <si>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</si>
  <si>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</si>
  <si>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</si>
  <si>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</si>
  <si>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</si>
  <si>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</si>
  <si>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</si>
  <si>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</si>
  <si>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</si>
  <si>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</si>
  <si>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</si>
  <si>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</si>
  <si>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</si>
  <si>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</si>
  <si>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</si>
  <si>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</si>
  <si>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</si>
  <si>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</si>
  <si>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</si>
  <si>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</si>
  <si>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</si>
  <si>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</si>
  <si>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</si>
  <si>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</si>
  <si>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</si>
  <si>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</si>
  <si>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</si>
  <si>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</si>
  <si>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</si>
  <si>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</si>
  <si>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</si>
  <si>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</si>
  <si>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</si>
  <si>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</si>
  <si>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</si>
  <si>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</si>
  <si>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</si>
  <si>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</si>
  <si>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</si>
  <si>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</si>
  <si>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</si>
  <si>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</si>
  <si>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</si>
  <si>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</si>
  <si>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</si>
  <si>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</si>
  <si>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</si>
  <si>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</si>
  <si>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</si>
  <si>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</si>
  <si>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</si>
  <si>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</si>
  <si>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</si>
  <si>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</si>
  <si>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</si>
  <si>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</si>
  <si>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</si>
  <si>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</si>
  <si>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</si>
  <si>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</si>
  <si>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</si>
  <si>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</si>
  <si>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</si>
  <si>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</si>
  <si>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</si>
  <si>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</si>
  <si>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</si>
  <si>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</si>
  <si>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</si>
  <si>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</si>
  <si>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</si>
  <si>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</si>
  <si>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</si>
  <si>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</si>
  <si>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</si>
  <si>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</si>
  <si>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</si>
  <si>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</si>
  <si>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</si>
  <si>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</si>
  <si>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</si>
  <si>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</si>
  <si>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</si>
  <si>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</si>
  <si>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</si>
  <si>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</si>
  <si>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</si>
  <si>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</si>
  <si>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</si>
  <si>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</si>
  <si>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</si>
  <si>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</si>
  <si>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</si>
  <si>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</si>
  <si>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</si>
  <si>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</si>
  <si>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</si>
  <si>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</si>
  <si>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</si>
  <si>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</si>
  <si>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</si>
  <si>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</si>
  <si>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</si>
  <si>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</si>
  <si>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</si>
  <si>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</si>
  <si>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</si>
  <si>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</si>
  <si>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</si>
  <si>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</si>
  <si>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</si>
  <si>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</si>
  <si>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</si>
  <si>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</si>
  <si>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</si>
  <si>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</si>
  <si>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</si>
  <si>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</si>
  <si>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</si>
  <si>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</si>
  <si>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</si>
  <si>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</si>
  <si>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</si>
  <si>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</si>
  <si>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</si>
  <si>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</si>
  <si>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</si>
  <si>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</si>
  <si>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</si>
  <si>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</si>
  <si>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</si>
  <si>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</si>
  <si>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</si>
  <si>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</si>
  <si>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</si>
  <si>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</si>
  <si>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</si>
  <si>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</si>
  <si>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</si>
  <si>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</si>
  <si>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</si>
  <si>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</si>
  <si>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</si>
  <si>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</si>
  <si>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</si>
  <si>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</si>
  <si>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</si>
  <si>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</si>
  <si>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</si>
  <si>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</si>
  <si>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</si>
  <si>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</si>
  <si>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</si>
  <si>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</si>
  <si>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</si>
  <si>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</si>
  <si>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</si>
  <si>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</si>
  <si>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</si>
  <si>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</si>
  <si>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</si>
  <si>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</si>
  <si>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</si>
  <si>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</si>
  <si>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</si>
  <si>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</si>
  <si>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</si>
  <si>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</si>
  <si>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</si>
  <si>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</si>
  <si>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</si>
  <si>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</si>
  <si>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</si>
  <si>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</si>
  <si>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</si>
  <si>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</si>
  <si>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</si>
  <si>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</si>
  <si>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</si>
  <si>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</si>
  <si>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</si>
  <si>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</si>
  <si>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</si>
  <si>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</si>
  <si>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</si>
  <si>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</si>
  <si>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</si>
  <si>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</si>
  <si>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</si>
  <si>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</si>
  <si>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</si>
  <si>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</si>
  <si>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</si>
  <si>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</si>
  <si>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</si>
  <si>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</si>
  <si>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</si>
  <si>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</si>
  <si>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</si>
  <si>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</si>
  <si>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</si>
  <si>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</si>
  <si>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</si>
  <si>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</si>
  <si>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</si>
  <si>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</si>
  <si>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</si>
  <si>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</si>
  <si>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</si>
  <si>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</si>
  <si>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</si>
  <si>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</si>
  <si>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</si>
  <si>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</si>
  <si>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</si>
  <si>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</si>
  <si>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</si>
  <si>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</si>
  <si>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</si>
  <si>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</si>
  <si>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</si>
  <si>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</si>
  <si>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</si>
  <si>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</si>
  <si>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</si>
  <si>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</si>
  <si>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</si>
  <si>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</si>
  <si>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</si>
  <si>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</si>
  <si>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</si>
  <si>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</si>
  <si>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</si>
  <si>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</si>
  <si>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</si>
  <si>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</si>
  <si>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</si>
  <si>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</si>
  <si>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</si>
  <si>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</si>
  <si>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</si>
  <si>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</si>
  <si>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</si>
  <si>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</si>
  <si>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</si>
  <si>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</si>
  <si>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</si>
  <si>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</si>
  <si>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</si>
  <si>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</si>
  <si>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</si>
  <si>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</si>
  <si>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</si>
  <si>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</si>
  <si>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</si>
  <si>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</si>
  <si>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</si>
  <si>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</si>
  <si>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</si>
  <si>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</si>
  <si>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</si>
  <si>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</si>
  <si>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</si>
  <si>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</si>
  <si>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</si>
  <si>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</si>
  <si>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</si>
  <si>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</si>
  <si>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</si>
  <si>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</si>
  <si>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</si>
  <si>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</si>
  <si>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</si>
  <si>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</si>
  <si>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</si>
  <si>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</si>
  <si>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</si>
  <si>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</si>
  <si>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</si>
  <si>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</si>
  <si>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</si>
  <si>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</si>
  <si>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</si>
  <si>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</si>
  <si>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</si>
  <si>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</si>
  <si>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</si>
  <si>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</si>
  <si>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</si>
  <si>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</si>
  <si>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</si>
  <si>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</si>
  <si>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</si>
  <si>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</si>
  <si>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</si>
  <si>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</si>
  <si>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</si>
  <si>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</si>
  <si>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</si>
  <si>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</si>
  <si>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</si>
  <si>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</si>
  <si>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</si>
  <si>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</si>
  <si>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</si>
  <si>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</si>
  <si>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</si>
  <si>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</si>
  <si>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</si>
  <si>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</si>
  <si>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</si>
  <si>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</si>
  <si>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</si>
  <si>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</si>
  <si>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</si>
  <si>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</si>
  <si>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</si>
  <si>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</si>
  <si>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</si>
  <si>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</si>
  <si>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</si>
  <si>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</si>
  <si>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</si>
  <si>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</si>
  <si>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</si>
  <si>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</si>
  <si>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</si>
  <si>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</si>
  <si>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</si>
  <si>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</si>
  <si>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</si>
  <si>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</si>
  <si>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</si>
  <si>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</si>
  <si>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</si>
  <si>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</si>
  <si>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</si>
  <si>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</si>
  <si>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</si>
  <si>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</si>
  <si>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</si>
  <si>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</si>
  <si>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</si>
  <si>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</si>
  <si>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</si>
  <si>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</si>
  <si>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</si>
  <si>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</si>
  <si>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</si>
  <si>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</si>
  <si>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</si>
  <si>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</si>
  <si>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</si>
  <si>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</si>
  <si>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</si>
  <si>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</si>
  <si>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</si>
  <si>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</si>
  <si>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</si>
  <si>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</si>
  <si>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</si>
  <si>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</si>
  <si>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</si>
  <si>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</si>
  <si>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</si>
  <si>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</si>
  <si>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</si>
  <si>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</si>
  <si>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</si>
  <si>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</si>
  <si>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</si>
  <si>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</si>
  <si>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</si>
  <si>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</si>
  <si>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</si>
  <si>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</si>
  <si>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</si>
  <si>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</si>
  <si>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</si>
  <si>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</si>
  <si>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</si>
  <si>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</si>
  <si>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</si>
  <si>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</si>
  <si>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</si>
  <si>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</si>
  <si>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</si>
  <si>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</si>
  <si>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</si>
  <si>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</si>
  <si>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</si>
  <si>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</si>
  <si>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</si>
  <si>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</si>
  <si>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</si>
  <si>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</si>
  <si>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</si>
  <si>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</si>
  <si>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</si>
  <si>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</si>
  <si>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</si>
  <si>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</si>
  <si>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</si>
  <si>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</si>
  <si>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</si>
  <si>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</si>
  <si>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</si>
  <si>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</si>
  <si>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</si>
  <si>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</si>
  <si>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</si>
  <si>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</si>
  <si>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</si>
  <si>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</si>
  <si>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</si>
  <si>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</si>
  <si>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</si>
  <si>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</si>
  <si>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</si>
  <si>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</si>
  <si>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</si>
  <si>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</si>
  <si>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</si>
  <si>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</si>
  <si>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</si>
  <si>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</si>
  <si>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</si>
  <si>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</si>
  <si>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</si>
  <si>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</si>
  <si>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</si>
  <si>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</si>
  <si>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</si>
  <si>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</si>
  <si>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</si>
  <si>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</si>
  <si>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</si>
  <si>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</si>
  <si>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</si>
  <si>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</si>
  <si>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</si>
  <si>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</si>
  <si>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</si>
  <si>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</si>
  <si>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</si>
  <si>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</si>
  <si>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</si>
  <si>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</si>
  <si>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</si>
  <si>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</si>
  <si>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</si>
  <si>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</si>
  <si>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</si>
  <si>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</si>
  <si>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</si>
  <si>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</si>
  <si>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</si>
  <si>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</si>
  <si>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</si>
  <si>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</si>
  <si>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</si>
  <si>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</si>
  <si>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</si>
  <si>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</si>
  <si>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</si>
  <si>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</si>
  <si>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</si>
  <si>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</si>
  <si>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</si>
  <si>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</si>
  <si>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</si>
  <si>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</si>
  <si>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</si>
  <si>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</si>
  <si>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</si>
  <si>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</si>
  <si>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</si>
  <si>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</si>
  <si>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</si>
  <si>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</si>
  <si>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</si>
  <si>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</si>
  <si>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</si>
  <si>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</si>
  <si>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</si>
  <si>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</si>
  <si>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</si>
  <si>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</si>
  <si>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</si>
  <si>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</si>
  <si>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</si>
  <si>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</si>
  <si>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</si>
  <si>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</si>
  <si>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</si>
  <si>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</si>
  <si>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</si>
  <si>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</si>
  <si>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</si>
  <si>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</si>
  <si>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</si>
  <si>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</si>
  <si>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</si>
  <si>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</si>
  <si>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</si>
  <si>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</si>
  <si>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</si>
  <si>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</si>
  <si>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</si>
  <si>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</si>
  <si>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</si>
  <si>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</si>
  <si>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</si>
  <si>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</si>
  <si>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</si>
  <si>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</si>
  <si>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</si>
  <si>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</si>
  <si>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</si>
  <si>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</si>
  <si>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</si>
  <si>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</si>
  <si>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</si>
  <si>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</si>
  <si>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</si>
  <si>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</si>
  <si>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</si>
  <si>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</si>
  <si>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</si>
  <si>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</si>
  <si>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</si>
  <si>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</si>
  <si>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</si>
  <si>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</si>
  <si>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</si>
  <si>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</si>
  <si>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</si>
  <si>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</si>
  <si>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</si>
  <si>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</si>
  <si>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</si>
  <si>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</si>
  <si>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</si>
  <si>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</si>
  <si>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</si>
  <si>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</si>
  <si>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</si>
  <si>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</si>
  <si>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</si>
  <si>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</si>
  <si>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</si>
  <si>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</si>
  <si>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</si>
  <si>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</si>
  <si>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</si>
  <si>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</si>
  <si>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</si>
  <si>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</si>
  <si>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</si>
  <si>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</si>
  <si>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</si>
  <si>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</si>
  <si>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</si>
  <si>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</si>
  <si>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</si>
  <si>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</si>
  <si>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</si>
  <si>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</si>
  <si>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</si>
  <si>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</si>
  <si>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</si>
  <si>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</si>
  <si>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</si>
  <si>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</si>
  <si>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</si>
  <si>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</si>
  <si>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</si>
  <si>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</si>
  <si>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</si>
  <si>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</si>
  <si>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</si>
  <si>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</si>
  <si>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</si>
  <si>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</si>
  <si>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</si>
  <si>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</si>
  <si>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</si>
  <si>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</si>
  <si>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</si>
  <si>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</si>
  <si>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</si>
  <si>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</si>
  <si>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</si>
  <si>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</si>
  <si>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</si>
  <si>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</si>
  <si>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</si>
  <si>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</si>
  <si>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</si>
  <si>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</si>
  <si>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</si>
  <si>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</si>
  <si>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</si>
  <si>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</si>
  <si>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</si>
  <si>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</si>
  <si>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</si>
  <si>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</si>
  <si>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</si>
  <si>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</si>
  <si>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</si>
  <si>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</si>
  <si>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</si>
  <si>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</si>
  <si>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</si>
  <si>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</si>
  <si>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</si>
  <si>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</si>
  <si>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</si>
  <si>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</si>
  <si>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</si>
  <si>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</si>
  <si>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</si>
  <si>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</si>
  <si>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</si>
  <si>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</si>
  <si>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</si>
  <si>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</si>
  <si>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</si>
  <si>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</si>
  <si>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</si>
  <si>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</si>
  <si>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</si>
  <si>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</si>
  <si>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</si>
  <si>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</si>
  <si>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</si>
  <si>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</si>
  <si>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</si>
  <si>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</si>
  <si>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</si>
  <si>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</si>
  <si>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</si>
  <si>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</si>
  <si>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</si>
  <si>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</si>
  <si>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</si>
  <si>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</si>
  <si>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</si>
  <si>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</si>
  <si>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</si>
  <si>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</si>
  <si>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</si>
  <si>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</si>
  <si>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</si>
  <si>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</si>
  <si>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</si>
  <si>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</si>
  <si>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</si>
  <si>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</si>
  <si>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</si>
  <si>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</si>
  <si>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</si>
  <si>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</si>
  <si>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</si>
  <si>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</si>
  <si>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</si>
  <si>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</si>
  <si>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</si>
  <si>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</si>
  <si>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</si>
  <si>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</si>
  <si>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</si>
  <si>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</si>
  <si>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</si>
  <si>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</si>
  <si>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</si>
  <si>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</si>
  <si>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</si>
  <si>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</si>
  <si>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</si>
  <si>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</si>
  <si>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</si>
  <si>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</si>
  <si>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</si>
  <si>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</si>
  <si>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</si>
  <si>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</si>
  <si>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</si>
  <si>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</si>
  <si>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</si>
  <si>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</si>
  <si>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</si>
  <si>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</si>
  <si>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</si>
  <si>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</si>
  <si>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</si>
  <si>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</si>
  <si>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</si>
  <si>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</si>
  <si>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</si>
  <si>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</si>
  <si>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</si>
  <si>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</si>
  <si>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</si>
  <si>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</si>
  <si>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</si>
  <si>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</si>
  <si>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</si>
  <si>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</si>
  <si>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</si>
  <si>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</si>
  <si>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</si>
  <si>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</si>
  <si>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</si>
  <si>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</si>
  <si>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</si>
  <si>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</si>
  <si>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</si>
  <si>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</si>
  <si>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</si>
  <si>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</si>
  <si>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</si>
  <si>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</si>
  <si>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</si>
  <si>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</si>
  <si>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</si>
  <si>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</si>
  <si>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</si>
  <si>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</si>
  <si>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</si>
  <si>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</si>
  <si>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</si>
  <si>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</si>
  <si>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</si>
  <si>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</si>
  <si>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</si>
  <si>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</si>
  <si>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</si>
  <si>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</si>
  <si>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</si>
  <si>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</si>
  <si>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</si>
  <si>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</si>
  <si>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</si>
  <si>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</si>
  <si>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</si>
  <si>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</si>
  <si>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</si>
  <si>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</si>
  <si>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</si>
  <si>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</si>
  <si>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</si>
  <si>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</si>
  <si>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</si>
  <si>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</si>
  <si>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</si>
  <si>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</si>
  <si>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</si>
  <si>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</si>
  <si>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</si>
  <si>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</si>
  <si>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</si>
  <si>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</si>
  <si>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</si>
  <si>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</si>
  <si>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</si>
  <si>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</si>
  <si>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</si>
  <si>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</si>
  <si>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</si>
  <si>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</si>
  <si>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</si>
  <si>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</si>
  <si>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</si>
  <si>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</si>
  <si>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</si>
  <si>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</si>
  <si>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</si>
  <si>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</si>
  <si>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</si>
  <si>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</si>
  <si>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</si>
  <si>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</si>
  <si>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</si>
  <si>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</si>
  <si>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</si>
  <si>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</si>
  <si>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</si>
  <si>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</si>
  <si>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</si>
  <si>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</si>
  <si>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</si>
  <si>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</si>
  <si>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</si>
  <si>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</si>
  <si>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</si>
  <si>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</si>
  <si>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</si>
  <si>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</si>
  <si>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</si>
  <si>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</si>
  <si>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</si>
  <si>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</si>
  <si>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</si>
  <si>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</si>
  <si>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</si>
  <si>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</si>
  <si>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</si>
  <si>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</si>
  <si>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</si>
  <si>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</si>
  <si>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</si>
  <si>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</si>
  <si>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</si>
  <si>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</si>
  <si>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</si>
  <si>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</si>
  <si>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</si>
  <si>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</si>
  <si>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</si>
  <si>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</si>
  <si>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</si>
  <si>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</si>
  <si>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</si>
  <si>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</si>
  <si>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</si>
  <si>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</si>
  <si>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</si>
  <si>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</si>
  <si>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</si>
  <si>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</si>
  <si>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</si>
  <si>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</si>
  <si>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</si>
  <si>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</si>
  <si>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</si>
  <si>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</si>
  <si>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</si>
  <si>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</si>
  <si>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</si>
  <si>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</si>
  <si>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</si>
  <si>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</si>
  <si>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</si>
  <si>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</si>
  <si>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</si>
  <si>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</si>
  <si>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</si>
  <si>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</si>
  <si>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</si>
  <si>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</si>
  <si>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</si>
  <si>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</si>
  <si>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</si>
  <si>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</si>
  <si>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</si>
  <si>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</si>
  <si>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</si>
  <si>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</si>
  <si>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</si>
  <si>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</si>
  <si>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</si>
  <si>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</si>
  <si>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</si>
  <si>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</si>
  <si>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</si>
  <si>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</si>
  <si>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</si>
  <si>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</si>
  <si>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</si>
  <si>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</si>
  <si>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</si>
  <si>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</si>
  <si>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</si>
  <si>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</si>
  <si>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</si>
  <si>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</si>
  <si>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</si>
  <si>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</si>
  <si>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</si>
  <si>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</si>
  <si>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</si>
  <si>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</si>
  <si>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</si>
  <si>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</si>
  <si>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</si>
  <si>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</si>
  <si>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</si>
  <si>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</si>
  <si>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</si>
  <si>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</si>
  <si>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</si>
  <si>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</si>
  <si>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</si>
  <si>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</si>
  <si>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</si>
  <si>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</si>
  <si>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</si>
  <si>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</si>
  <si>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</si>
  <si>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</si>
  <si>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</si>
  <si>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</si>
  <si>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</si>
  <si>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</si>
  <si>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</si>
  <si>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</si>
  <si>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</si>
  <si>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</si>
  <si>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</si>
  <si>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</si>
  <si>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</si>
  <si>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</si>
  <si>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</si>
  <si>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</si>
  <si>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</si>
  <si>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</si>
  <si>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</si>
  <si>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</si>
  <si>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</si>
  <si>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</si>
  <si>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</si>
  <si>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</si>
  <si>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</si>
  <si>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</si>
  <si>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</si>
  <si>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</si>
  <si>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</si>
  <si>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</si>
  <si>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</si>
  <si>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</si>
  <si>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</si>
  <si>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</si>
  <si>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</si>
  <si>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</si>
  <si>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</si>
  <si>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</si>
  <si>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</si>
  <si>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</si>
  <si>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</si>
  <si>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</si>
  <si>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</si>
  <si>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</si>
  <si>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</si>
  <si>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</si>
  <si>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</si>
  <si>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</si>
  <si>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</si>
  <si>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</si>
  <si>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</si>
  <si>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</si>
  <si>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</si>
  <si>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</si>
  <si>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</si>
  <si>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</si>
  <si>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</si>
  <si>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</si>
  <si>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</si>
  <si>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</si>
  <si>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</si>
  <si>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</si>
  <si>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</si>
  <si>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</si>
  <si>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</si>
  <si>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</si>
  <si>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</si>
  <si>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</si>
  <si>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</si>
  <si>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</si>
  <si>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</si>
  <si>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</si>
  <si>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</si>
  <si>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</si>
  <si>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</si>
  <si>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</si>
  <si>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</si>
  <si>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</si>
  <si>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</si>
  <si>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</si>
  <si>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</si>
  <si>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</si>
  <si>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</si>
  <si>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</si>
  <si>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</si>
  <si>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</si>
  <si>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</si>
  <si>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</si>
  <si>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</si>
  <si>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</si>
  <si>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</si>
  <si>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</si>
  <si>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</si>
  <si>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</si>
  <si>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</si>
  <si>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</si>
  <si>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</si>
  <si>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</si>
  <si>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</si>
  <si>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</si>
  <si>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</si>
  <si>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</si>
  <si>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</si>
  <si>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</si>
  <si>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</si>
  <si>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</si>
  <si>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</si>
  <si>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</si>
  <si>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</si>
  <si>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</si>
  <si>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</si>
  <si>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</si>
  <si>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</si>
  <si>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</si>
  <si>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</si>
  <si>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</si>
  <si>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</si>
  <si>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</si>
  <si>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</si>
  <si>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</si>
  <si>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</si>
  <si>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</si>
  <si>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</si>
  <si>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</si>
  <si>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</si>
  <si>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</si>
  <si>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</si>
  <si>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</si>
  <si>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</si>
  <si>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</si>
  <si>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</si>
  <si>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</si>
  <si>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</si>
  <si>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</si>
  <si>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</si>
  <si>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</si>
  <si>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</si>
  <si>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</si>
  <si>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</si>
  <si>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</si>
  <si>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</si>
  <si>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</si>
  <si>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</si>
  <si>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</si>
  <si>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</si>
  <si>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</si>
  <si>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</si>
  <si>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</si>
  <si>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</si>
  <si>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</si>
  <si>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</si>
  <si>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</si>
  <si>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</si>
  <si>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</si>
  <si>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</si>
  <si>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</si>
  <si>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</si>
  <si>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</si>
  <si>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</si>
  <si>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</si>
  <si>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</si>
  <si>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</si>
  <si>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</si>
  <si>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</si>
  <si>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</si>
  <si>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</si>
  <si>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</si>
  <si>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</si>
  <si>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</si>
  <si>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</si>
  <si>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</si>
  <si>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</si>
  <si>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</si>
  <si>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</si>
  <si>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</si>
  <si>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</si>
  <si>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</si>
  <si>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</si>
  <si>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</si>
  <si>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</si>
  <si>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</si>
  <si>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</si>
  <si>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</si>
  <si>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</si>
  <si>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</si>
  <si>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</si>
  <si>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</si>
  <si>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</si>
  <si>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</si>
  <si>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</si>
  <si>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</si>
  <si>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</si>
  <si>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</si>
  <si>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</si>
  <si>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</si>
  <si>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</si>
  <si>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</si>
  <si>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</si>
  <si>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</si>
  <si>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</si>
  <si>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</si>
  <si>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</si>
  <si>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</si>
  <si>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</si>
  <si>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</si>
  <si>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</si>
  <si>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</si>
  <si>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</si>
  <si>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</si>
  <si>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</si>
  <si>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</si>
  <si>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</si>
  <si>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</si>
  <si>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</si>
  <si>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</si>
  <si>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</si>
  <si>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</si>
  <si>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</si>
  <si>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</si>
  <si>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</si>
  <si>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</si>
  <si>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</si>
  <si>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</si>
  <si>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</si>
  <si>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</si>
  <si>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</si>
  <si>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</si>
  <si>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</si>
  <si>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</si>
  <si>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</si>
  <si>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</si>
  <si>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</si>
  <si>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</si>
  <si>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</si>
  <si>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</si>
  <si>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</si>
  <si>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</si>
  <si>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</si>
  <si>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</si>
  <si>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</si>
  <si>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</si>
  <si>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</si>
  <si>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</si>
  <si>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</si>
  <si>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</si>
  <si>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</si>
  <si>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</si>
  <si>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</si>
  <si>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</si>
  <si>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</si>
  <si>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</si>
  <si>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</si>
  <si>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</si>
  <si>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</si>
  <si>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</si>
  <si>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</si>
  <si>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</si>
  <si>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</si>
  <si>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</si>
  <si>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</si>
  <si>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</si>
  <si>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</si>
  <si>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</si>
  <si>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</si>
  <si>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</si>
  <si>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</si>
  <si>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</si>
  <si>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</si>
  <si>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</si>
  <si>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</si>
  <si>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</si>
  <si>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</si>
  <si>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</si>
  <si>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</si>
  <si>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</si>
  <si>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</si>
  <si>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</si>
  <si>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</si>
  <si>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</si>
  <si>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</si>
  <si>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</si>
  <si>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</si>
  <si>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</si>
  <si>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</si>
  <si>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</si>
  <si>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</si>
  <si>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</si>
  <si>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</si>
  <si>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</si>
  <si>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</si>
  <si>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</si>
  <si>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</si>
  <si>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</si>
  <si>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</si>
  <si>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</si>
  <si>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</si>
  <si>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</si>
  <si>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</si>
  <si>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</si>
  <si>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</si>
  <si>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</si>
  <si>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</si>
  <si>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</si>
  <si>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</si>
  <si>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</si>
  <si>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</si>
  <si>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</si>
  <si>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</si>
  <si>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</si>
  <si>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</si>
  <si>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</si>
  <si>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</si>
  <si>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</si>
  <si>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</si>
  <si>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</si>
  <si>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</si>
  <si>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</si>
  <si>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</si>
  <si>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</si>
  <si>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</si>
  <si>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</si>
  <si>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</si>
  <si>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</si>
  <si>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</si>
  <si>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</si>
  <si>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</si>
  <si>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</si>
  <si>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</si>
  <si>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</si>
  <si>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</si>
  <si>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</si>
  <si>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</si>
  <si>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</si>
  <si>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</si>
  <si>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</si>
  <si>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</si>
  <si>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</si>
  <si>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</si>
  <si>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</si>
  <si>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</si>
  <si>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</si>
  <si>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</si>
  <si>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</si>
  <si>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</si>
  <si>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</si>
  <si>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</si>
  <si>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</si>
  <si>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</si>
  <si>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</si>
  <si>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</si>
  <si>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</si>
  <si>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</si>
  <si>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</si>
  <si>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</si>
  <si>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</si>
  <si>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</si>
  <si>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</si>
  <si>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</si>
  <si>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</si>
  <si>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</si>
  <si>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</si>
  <si>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</si>
  <si>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</si>
  <si>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</si>
  <si>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</si>
  <si>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</si>
  <si>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</si>
  <si>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</si>
  <si>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</si>
  <si>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</si>
  <si>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</si>
  <si>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</si>
  <si>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</si>
  <si>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</si>
  <si>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</si>
  <si>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</si>
  <si>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</si>
  <si>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</si>
  <si>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</si>
  <si>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</si>
  <si>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</si>
  <si>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</si>
  <si>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</si>
  <si>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</si>
  <si>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</si>
  <si>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</si>
  <si>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</si>
  <si>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</si>
  <si>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</si>
  <si>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</si>
  <si>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</si>
  <si>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</si>
  <si>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</si>
  <si>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</si>
  <si>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</si>
  <si>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</si>
  <si>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</si>
  <si>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</si>
  <si>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</si>
  <si>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</si>
  <si>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</si>
  <si>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</si>
  <si>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</si>
  <si>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</si>
  <si>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</si>
  <si>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</si>
  <si>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</si>
  <si>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</si>
  <si>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</si>
  <si>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</si>
  <si>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</si>
  <si>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</si>
  <si>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</si>
  <si>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</si>
  <si>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</si>
  <si>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</si>
  <si>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</si>
  <si>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</si>
  <si>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</si>
  <si>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</si>
  <si>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</si>
  <si>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</si>
  <si>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</si>
  <si>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</si>
  <si>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</si>
  <si>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</si>
  <si>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</si>
  <si>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</si>
  <si>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</si>
  <si>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</si>
  <si>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</si>
  <si>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</si>
  <si>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</si>
  <si>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</si>
  <si>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</si>
  <si>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</si>
  <si>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</si>
  <si>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</si>
  <si>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</si>
  <si>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</si>
  <si>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</si>
  <si>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</si>
  <si>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</si>
  <si>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</si>
  <si>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</si>
  <si>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</si>
  <si>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</si>
  <si>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</si>
  <si>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</si>
  <si>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</si>
  <si>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</si>
  <si>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</si>
  <si>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</si>
  <si>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</si>
  <si>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</si>
  <si>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</si>
  <si>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</si>
  <si>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</si>
  <si>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</si>
  <si>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</si>
  <si>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</si>
  <si>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</si>
  <si>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</si>
  <si>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</si>
  <si>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</si>
  <si>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</si>
  <si>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</si>
  <si>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</si>
  <si>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</si>
  <si>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</si>
  <si>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</si>
  <si>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</si>
  <si>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</si>
  <si>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</si>
  <si>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</si>
  <si>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</si>
  <si>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</si>
  <si>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</si>
  <si>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</si>
  <si>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</si>
  <si>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</si>
  <si>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</si>
  <si>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</si>
  <si>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</si>
  <si>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</si>
  <si>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</si>
  <si>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</si>
  <si>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</si>
  <si>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</si>
  <si>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</si>
  <si>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</si>
  <si>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</si>
  <si>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</si>
  <si>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</si>
  <si>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</si>
  <si>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</si>
  <si>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</si>
  <si>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</si>
  <si>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</si>
  <si>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</si>
  <si>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</si>
  <si>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</si>
  <si>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</si>
  <si>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</si>
  <si>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</si>
  <si>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</si>
  <si>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</si>
  <si>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</si>
  <si>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</si>
  <si>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</si>
  <si>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</si>
  <si>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</si>
  <si>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</si>
  <si>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</si>
  <si>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</si>
  <si>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</si>
  <si>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</si>
  <si>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</si>
  <si>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</si>
  <si>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</si>
  <si>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</si>
  <si>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</si>
  <si>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</si>
  <si>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</si>
  <si>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</si>
  <si>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</si>
  <si>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</si>
  <si>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</si>
  <si>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</si>
  <si>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</si>
  <si>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</si>
  <si>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</si>
  <si>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</si>
  <si>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</si>
  <si>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</si>
  <si>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</si>
  <si>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</si>
  <si>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</si>
  <si>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</si>
  <si>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</si>
  <si>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</si>
  <si>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</si>
  <si>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</si>
  <si>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</si>
  <si>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</si>
  <si>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</si>
  <si>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</si>
  <si>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</si>
  <si>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</si>
  <si>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</si>
  <si>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</si>
  <si>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</si>
  <si>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</si>
  <si>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</si>
  <si>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</si>
  <si>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</si>
  <si>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</si>
  <si>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</si>
  <si>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</si>
  <si>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</si>
  <si>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</si>
  <si>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</si>
  <si>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</si>
  <si>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</si>
  <si>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</si>
  <si>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</si>
  <si>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</si>
  <si>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</si>
  <si>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</si>
  <si>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</si>
  <si>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</si>
  <si>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</si>
  <si>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</si>
  <si>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</si>
  <si>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</si>
  <si>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</si>
  <si>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</si>
  <si>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</si>
  <si>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</si>
  <si>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</si>
  <si>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</si>
  <si>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</si>
  <si>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</si>
  <si>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</si>
  <si>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</si>
  <si>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</si>
  <si>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</si>
  <si>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</si>
  <si>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</si>
  <si>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</si>
  <si>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</si>
  <si>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</si>
  <si>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</si>
  <si>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</si>
  <si>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</si>
  <si>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</si>
  <si>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</si>
  <si>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</si>
  <si>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</si>
  <si>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</si>
  <si>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</si>
  <si>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</si>
  <si>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</si>
  <si>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</si>
  <si>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</si>
  <si>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</si>
  <si>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</si>
  <si>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</si>
  <si>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</si>
  <si>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</si>
  <si>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</si>
  <si>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</si>
  <si>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</si>
  <si>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</si>
  <si>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</si>
  <si>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</si>
  <si>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</si>
  <si>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</si>
  <si>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</si>
  <si>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</si>
  <si>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</si>
  <si>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</si>
  <si>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</si>
  <si>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</si>
  <si>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</si>
  <si>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</si>
  <si>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</si>
  <si>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</si>
  <si>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</si>
  <si>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</si>
  <si>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</si>
  <si>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</si>
  <si>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</si>
  <si>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</si>
  <si>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</si>
  <si>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</si>
  <si>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</si>
  <si>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</si>
  <si>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</si>
  <si>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</si>
  <si>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</si>
  <si>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</si>
  <si>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</si>
  <si>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</si>
  <si>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</si>
  <si>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</si>
  <si>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</si>
  <si>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</si>
  <si>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</si>
  <si>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</si>
  <si>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</si>
  <si>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</si>
  <si>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</si>
  <si>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</si>
  <si>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</si>
  <si>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</si>
  <si>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</si>
  <si>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</si>
  <si>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</si>
  <si>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</si>
  <si>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</si>
  <si>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</si>
  <si>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</si>
  <si>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</si>
  <si>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</si>
  <si>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</si>
  <si>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</si>
  <si>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</si>
  <si>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</si>
  <si>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</si>
  <si>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</si>
  <si>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</si>
  <si>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</si>
  <si>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</si>
  <si>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</si>
  <si>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</si>
  <si>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</si>
  <si>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</si>
  <si>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</si>
  <si>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</si>
  <si>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</si>
  <si>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</si>
  <si>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</si>
  <si>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</si>
  <si>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</si>
  <si>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</si>
  <si>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</si>
  <si>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</si>
  <si>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</si>
  <si>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</si>
  <si>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</si>
  <si>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</si>
  <si>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</si>
  <si>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</si>
  <si>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</si>
  <si>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</si>
  <si>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</si>
  <si>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</si>
  <si>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</si>
  <si>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</si>
  <si>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</si>
  <si>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</si>
  <si>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</si>
  <si>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</si>
  <si>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</si>
  <si>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</si>
  <si>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</si>
  <si>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</si>
  <si>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</si>
  <si>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</si>
  <si>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</si>
  <si>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</si>
  <si>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</si>
  <si>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</si>
  <si>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</si>
  <si>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</si>
  <si>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</si>
  <si>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</si>
  <si>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</si>
  <si>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</si>
  <si>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</si>
  <si>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</si>
  <si>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</si>
  <si>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</si>
  <si>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</si>
  <si>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</si>
  <si>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</si>
  <si>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</si>
  <si>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</si>
  <si>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</si>
  <si>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</si>
  <si>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</si>
  <si>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</si>
  <si>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</si>
  <si>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</si>
  <si>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</si>
  <si>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</si>
  <si>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</si>
  <si>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</si>
  <si>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</si>
  <si>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</si>
  <si>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</si>
  <si>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</si>
  <si>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</si>
  <si>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</si>
  <si>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</si>
  <si>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</si>
  <si>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</si>
  <si>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</si>
  <si>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</si>
  <si>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</si>
  <si>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</si>
  <si>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</si>
  <si>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</si>
  <si>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</si>
  <si>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</si>
  <si>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</si>
  <si>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</si>
  <si>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</si>
  <si>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</si>
  <si>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</si>
  <si>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</si>
  <si>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</si>
  <si>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</si>
  <si>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</si>
  <si>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</si>
  <si>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</si>
  <si>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</si>
  <si>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</si>
  <si>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</si>
  <si>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</si>
  <si>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</si>
  <si>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</si>
  <si>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</si>
  <si>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</si>
  <si>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</si>
  <si>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</si>
  <si>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</si>
  <si>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</si>
  <si>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</si>
  <si>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</si>
  <si>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</si>
  <si>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</si>
  <si>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</si>
  <si>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</si>
  <si>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</si>
  <si>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</si>
  <si>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</si>
  <si>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</si>
  <si>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</si>
  <si>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</si>
  <si>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</si>
  <si>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</si>
  <si>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</si>
  <si>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</si>
  <si>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</si>
  <si>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</si>
  <si>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</si>
  <si>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</si>
  <si>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</si>
  <si>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</si>
  <si>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</si>
  <si>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</si>
  <si>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</si>
  <si>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</si>
  <si>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</si>
  <si>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</si>
  <si>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</si>
  <si>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</si>
  <si>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</si>
  <si>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</si>
  <si>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</si>
  <si>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</si>
  <si>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</si>
  <si>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</si>
  <si>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</si>
  <si>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</si>
  <si>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</si>
  <si>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</si>
  <si>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</si>
  <si>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</si>
  <si>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</si>
  <si>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</si>
  <si>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</si>
  <si>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</si>
  <si>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</si>
  <si>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</si>
  <si>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</si>
  <si>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</si>
  <si>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</si>
  <si>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</si>
  <si>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</si>
  <si>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</si>
  <si>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</si>
  <si>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</si>
  <si>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</si>
  <si>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</si>
  <si>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</si>
  <si>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</si>
  <si>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</si>
  <si>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</si>
  <si>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</si>
  <si>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</si>
  <si>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</si>
  <si>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</si>
  <si>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</si>
  <si>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</si>
  <si>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</si>
  <si>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</si>
  <si>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</si>
  <si>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</si>
  <si>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</si>
  <si>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</si>
  <si>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</si>
  <si>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</si>
  <si>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</si>
  <si>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</si>
  <si>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</si>
  <si>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</si>
  <si>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</si>
  <si>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</si>
  <si>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</si>
  <si>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</si>
  <si>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</si>
  <si>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</si>
  <si>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</si>
  <si>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</si>
  <si>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</si>
  <si>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</si>
  <si>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</si>
  <si>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</si>
  <si>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</si>
  <si>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</si>
  <si>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</si>
  <si>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</si>
  <si>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</si>
  <si>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</si>
  <si>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</si>
  <si>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</si>
  <si>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</si>
  <si>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</si>
  <si>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</si>
  <si>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</si>
  <si>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</si>
  <si>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</si>
  <si>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</si>
  <si>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</si>
  <si>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</si>
  <si>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</si>
  <si>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</si>
  <si>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</si>
  <si>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</si>
  <si>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</si>
  <si>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</si>
  <si>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</si>
  <si>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</si>
  <si>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</si>
  <si>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</si>
  <si>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</si>
  <si>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</si>
  <si>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</si>
  <si>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</si>
  <si>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</si>
  <si>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</si>
  <si>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</si>
  <si>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</si>
  <si>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</si>
  <si>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</si>
  <si>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</si>
  <si>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</si>
  <si>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</si>
  <si>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</si>
  <si>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</si>
  <si>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</si>
  <si>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</si>
  <si>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</si>
  <si>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</si>
  <si>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</si>
  <si>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</si>
  <si>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</si>
  <si>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</si>
  <si>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</si>
  <si>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</si>
  <si>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</si>
  <si>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</si>
  <si>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</si>
  <si>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</si>
  <si>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</si>
  <si>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</si>
  <si>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</si>
  <si>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</si>
  <si>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</si>
  <si>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</si>
  <si>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</si>
  <si>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</si>
  <si>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</si>
  <si>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</si>
  <si>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</si>
  <si>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</si>
  <si>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</si>
  <si>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</si>
  <si>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</si>
  <si>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</si>
  <si>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</si>
  <si>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</si>
  <si>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</si>
  <si>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</si>
  <si>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</si>
  <si>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</si>
  <si>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</si>
  <si>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</si>
  <si>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</si>
  <si>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</si>
  <si>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</si>
  <si>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</si>
  <si>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</si>
  <si>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</si>
  <si>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</si>
  <si>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</si>
  <si>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</si>
  <si>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</si>
  <si>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</si>
  <si>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</si>
  <si>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</si>
  <si>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</si>
  <si>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</si>
  <si>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</si>
  <si>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</si>
  <si>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</si>
  <si>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</si>
  <si>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</si>
  <si>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</si>
  <si>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</si>
  <si>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</si>
  <si>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</si>
  <si>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</si>
  <si>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</si>
  <si>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</si>
  <si>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</si>
  <si>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</si>
  <si>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</si>
  <si>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</si>
  <si>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</si>
  <si>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</si>
  <si>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</si>
  <si>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</si>
  <si>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</si>
  <si>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</si>
  <si>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</si>
  <si>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</si>
  <si>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</si>
  <si>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</si>
  <si>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</si>
  <si>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</si>
  <si>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</si>
  <si>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</si>
  <si>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</si>
  <si>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</si>
  <si>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</si>
  <si>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</si>
  <si>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</si>
  <si>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</si>
  <si>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</si>
  <si>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</si>
  <si>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</si>
  <si>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</si>
  <si>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</si>
  <si>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</si>
  <si>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</si>
  <si>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</si>
  <si>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</si>
  <si>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</si>
  <si>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</si>
  <si>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</si>
  <si>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</si>
  <si>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</si>
  <si>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</si>
  <si>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</si>
  <si>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</si>
  <si>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</si>
  <si>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</si>
  <si>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</si>
  <si>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</si>
  <si>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</si>
  <si>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</si>
  <si>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</si>
  <si>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</si>
  <si>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</si>
  <si>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</si>
  <si>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</si>
  <si>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</si>
  <si>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</si>
  <si>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</si>
  <si>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</si>
  <si>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</si>
  <si>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</si>
  <si>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</si>
  <si>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</si>
  <si>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</si>
  <si>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</si>
  <si>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</si>
  <si>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</si>
  <si>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</si>
  <si>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</si>
  <si>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</si>
  <si>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</si>
  <si>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</si>
  <si>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</si>
  <si>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</si>
  <si>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</si>
  <si>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</si>
  <si>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</si>
  <si>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</si>
  <si>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</si>
  <si>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</si>
  <si>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</si>
  <si>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</si>
  <si>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</si>
  <si>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</si>
  <si>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</si>
  <si>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</si>
  <si>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</si>
  <si>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</si>
  <si>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</si>
  <si>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</si>
  <si>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</si>
  <si>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</si>
  <si>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</si>
  <si>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</si>
  <si>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</si>
  <si>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</si>
  <si>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</si>
  <si>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</si>
  <si>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</si>
  <si>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</si>
  <si>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</si>
  <si>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</si>
  <si>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</si>
  <si>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</si>
  <si>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</si>
  <si>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</si>
  <si>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</si>
  <si>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</si>
  <si>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</si>
  <si>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</si>
  <si>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</si>
  <si>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</si>
  <si>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</si>
  <si>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</si>
  <si>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</si>
  <si>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</si>
  <si>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</si>
  <si>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</si>
  <si>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</si>
  <si>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</si>
  <si>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</si>
  <si>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</si>
  <si>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</si>
  <si>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</si>
  <si>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</si>
  <si>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</si>
  <si>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</si>
  <si>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</si>
  <si>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</si>
  <si>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</si>
  <si>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</si>
  <si>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</si>
  <si>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</si>
  <si>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</si>
  <si>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</si>
  <si>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</si>
  <si>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</si>
  <si>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</si>
  <si>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</si>
  <si>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</si>
  <si>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</si>
  <si>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</si>
  <si>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</si>
  <si>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</si>
  <si>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</si>
  <si>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</si>
  <si>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</si>
  <si>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</si>
  <si>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</si>
  <si>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</si>
  <si>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</si>
  <si>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</si>
  <si>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</si>
  <si>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</si>
  <si>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</si>
  <si>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</si>
  <si>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</si>
  <si>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</si>
  <si>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</si>
  <si>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</si>
  <si>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</si>
  <si>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</si>
  <si>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</si>
  <si>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</si>
  <si>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</si>
  <si>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</si>
  <si>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</si>
  <si>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</si>
  <si>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</si>
  <si>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</si>
  <si>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</si>
  <si>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</si>
  <si>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</si>
  <si>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</si>
  <si>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</si>
  <si>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</si>
  <si>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</si>
  <si>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</si>
  <si>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</si>
  <si>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</si>
  <si>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</si>
  <si>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</si>
  <si>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</si>
  <si>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</si>
  <si>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</si>
  <si>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</si>
  <si>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</si>
  <si>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</si>
  <si>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</si>
  <si>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</si>
  <si>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</si>
  <si>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</si>
  <si>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</si>
  <si>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</si>
  <si>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</si>
  <si>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</si>
  <si>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</si>
  <si>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</si>
  <si>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</si>
  <si>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</si>
  <si>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</si>
  <si>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</si>
  <si>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</si>
  <si>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</si>
  <si>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</si>
  <si>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</si>
  <si>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</si>
  <si>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</si>
  <si>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</si>
  <si>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</si>
  <si>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</si>
  <si>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</si>
  <si>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</si>
  <si>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</si>
  <si>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</si>
  <si>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</si>
  <si>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</si>
  <si>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</si>
  <si>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</si>
  <si>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</si>
  <si>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</si>
  <si>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</si>
  <si>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</si>
  <si>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</si>
  <si>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</si>
  <si>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</si>
  <si>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</si>
  <si>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</si>
  <si>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</si>
  <si>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</si>
  <si>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</si>
  <si>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</si>
  <si>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</si>
  <si>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</si>
  <si>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</si>
  <si>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</si>
  <si>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</si>
  <si>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</si>
  <si>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</si>
  <si>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</si>
  <si>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</si>
  <si>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</si>
  <si>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</si>
  <si>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</si>
  <si>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</si>
  <si>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</si>
  <si>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</si>
  <si>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</si>
  <si>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</si>
  <si>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</si>
  <si>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</si>
  <si>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</si>
  <si>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</si>
  <si>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</si>
  <si>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</si>
  <si>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</si>
  <si>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</si>
  <si>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</si>
  <si>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</si>
  <si>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</si>
  <si>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</si>
  <si>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</si>
  <si>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</si>
  <si>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</si>
  <si>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</si>
  <si>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</si>
  <si>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</si>
  <si>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</si>
  <si>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</si>
  <si>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</si>
  <si>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</si>
  <si>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</si>
  <si>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</si>
  <si>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</si>
  <si>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</si>
  <si>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</si>
  <si>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</si>
  <si>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</si>
  <si>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</si>
  <si>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</si>
  <si>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</si>
  <si>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</si>
  <si>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</si>
  <si>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</si>
  <si>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</si>
  <si>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</si>
  <si>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</si>
  <si>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</si>
  <si>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</si>
  <si>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</si>
  <si>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</si>
  <si>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</si>
  <si>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</si>
  <si>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</si>
  <si>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</si>
  <si>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</si>
  <si>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</si>
  <si>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</si>
  <si>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</si>
  <si>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</si>
  <si>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</si>
  <si>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</si>
  <si>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</si>
  <si>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</si>
  <si>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</si>
  <si>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</si>
  <si>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</si>
  <si>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</si>
  <si>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</si>
  <si>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</si>
  <si>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</si>
  <si>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</si>
  <si>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</si>
  <si>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</si>
  <si>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</si>
  <si>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</si>
  <si>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</si>
  <si>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</si>
  <si>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</si>
  <si>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</si>
  <si>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</si>
  <si>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</si>
  <si>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</si>
  <si>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</si>
  <si>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</si>
  <si>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</si>
  <si>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</si>
  <si>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</si>
  <si>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</si>
  <si>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</si>
  <si>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</si>
  <si>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</si>
  <si>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</si>
  <si>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</si>
  <si>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Bourns KK</t>
    <phoneticPr fontId="98"/>
  </si>
  <si>
    <t>537 Utanonishi, Misaki-cho, Kume-gun, Okayama 709-3707 Japan</t>
    <phoneticPr fontId="98"/>
  </si>
  <si>
    <t>Yohei Okada</t>
    <phoneticPr fontId="98"/>
  </si>
  <si>
    <t>Yohei.Okada@bourns.com</t>
    <phoneticPr fontId="98"/>
  </si>
  <si>
    <t>0868-66-2525</t>
    <phoneticPr fontId="98"/>
  </si>
  <si>
    <t>Tsutomu Fujita</t>
    <phoneticPr fontId="98"/>
  </si>
  <si>
    <t>Manager, Administrative Department</t>
    <phoneticPr fontId="98"/>
  </si>
  <si>
    <t>Tsutomu.Fujita@bourns.com</t>
    <phoneticPr fontId="98"/>
  </si>
  <si>
    <t>06-6317-2441</t>
    <phoneticPr fontId="98"/>
  </si>
  <si>
    <t>http://www.bourns.com/docs/RoHS-Content/conflict_metals_statement.pdf</t>
    <phoneticPr fontId="6" type="noConversion"/>
  </si>
  <si>
    <t>AC Series</t>
    <phoneticPr fontId="98"/>
  </si>
  <si>
    <t>AC Breaker</t>
    <phoneticPr fontId="9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</si>
</sst>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1"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1" fillId="0" borderId="0" xfId="502" applyFont="1" applyAlignment="1">
      <alignment horizontal="justify" vertical="top"/>
    </xf>
    <xf numFmtId="0" fontId="54"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1" fillId="0" borderId="0" xfId="502" applyFont="1" applyAlignment="1">
      <alignment vertical="top" wrapText="1"/>
    </xf>
    <xf numFmtId="0" fontId="93" fillId="0" borderId="0" xfId="0" applyFont="1"/>
    <xf numFmtId="164" fontId="53"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1" fillId="33" borderId="61" xfId="0" quotePrefix="1"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 fillId="33" borderId="61" xfId="487"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7"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Yohei.Okada@bour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sutomu.Fujita@bourn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5"/>
      <c r="B2" s="5" t="s">
        <v>847</v>
      </c>
      <c r="C2" s="3"/>
      <c r="D2" s="175"/>
      <c r="E2" s="3"/>
      <c r="F2" s="3"/>
      <c r="G2" s="25"/>
    </row>
    <row r="3" spans="1:7">
      <c r="A3" s="295"/>
      <c r="B3" s="3" t="s">
        <v>839</v>
      </c>
      <c r="C3" s="5"/>
      <c r="D3" s="176"/>
      <c r="E3" s="3"/>
      <c r="F3" s="5"/>
      <c r="G3" s="25"/>
    </row>
    <row r="4" spans="1:7" ht="15">
      <c r="A4" s="295"/>
      <c r="B4" s="30" t="s">
        <v>849</v>
      </c>
      <c r="C4" s="6"/>
      <c r="D4" s="177"/>
      <c r="E4" s="3"/>
      <c r="F4" s="6"/>
      <c r="G4" s="25"/>
    </row>
    <row r="5" spans="1:7">
      <c r="A5" s="295"/>
      <c r="B5" s="29" t="s">
        <v>1040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850</v>
      </c>
      <c r="C9" s="298"/>
      <c r="D9" s="298"/>
      <c r="E9" s="298"/>
      <c r="F9" s="298"/>
      <c r="G9" s="25"/>
    </row>
    <row r="10" spans="1:7" ht="27" customHeight="1">
      <c r="A10" s="295"/>
      <c r="B10" s="299" t="s">
        <v>438</v>
      </c>
      <c r="C10" s="299"/>
      <c r="D10" s="299"/>
      <c r="E10" s="299"/>
      <c r="F10" s="299"/>
      <c r="G10" s="25"/>
    </row>
    <row r="11" spans="1:7" ht="27" customHeight="1">
      <c r="A11" s="295"/>
      <c r="B11" s="300"/>
      <c r="C11" s="300"/>
      <c r="D11" s="300"/>
      <c r="E11" s="300"/>
      <c r="F11" s="300"/>
      <c r="G11" s="25"/>
    </row>
    <row r="12" spans="1:7">
      <c r="A12" s="295"/>
      <c r="B12" s="31" t="s">
        <v>848</v>
      </c>
      <c r="C12" s="32" t="s">
        <v>851</v>
      </c>
      <c r="D12" s="179" t="s">
        <v>852</v>
      </c>
      <c r="E12" s="32" t="s">
        <v>612</v>
      </c>
      <c r="F12" s="32" t="s">
        <v>613</v>
      </c>
      <c r="G12" s="25"/>
    </row>
    <row r="13" spans="1:7" ht="20">
      <c r="A13" s="295"/>
      <c r="B13" s="2">
        <v>1</v>
      </c>
      <c r="C13" s="27" t="s">
        <v>1088</v>
      </c>
      <c r="D13" s="28" t="s">
        <v>876</v>
      </c>
      <c r="E13" s="163" t="s">
        <v>853</v>
      </c>
      <c r="F13" s="163"/>
      <c r="G13" s="25"/>
    </row>
    <row r="14" spans="1:7" ht="30">
      <c r="A14" s="295"/>
      <c r="B14" s="2">
        <v>2</v>
      </c>
      <c r="C14" s="27" t="s">
        <v>1088</v>
      </c>
      <c r="D14" s="28" t="s">
        <v>1025</v>
      </c>
      <c r="E14" s="163" t="s">
        <v>530</v>
      </c>
      <c r="F14" s="163" t="s">
        <v>531</v>
      </c>
      <c r="G14" s="25"/>
    </row>
    <row r="15" spans="1:7" ht="89.15" customHeight="1">
      <c r="A15" s="295"/>
      <c r="B15" s="301">
        <v>2.0099999999999998</v>
      </c>
      <c r="C15" s="292" t="s">
        <v>1088</v>
      </c>
      <c r="D15" s="304" t="s">
        <v>2263</v>
      </c>
      <c r="E15" s="164" t="s">
        <v>614</v>
      </c>
      <c r="F15" s="164" t="s">
        <v>617</v>
      </c>
      <c r="G15" s="25"/>
    </row>
    <row r="16" spans="1:7" ht="99" customHeight="1">
      <c r="A16" s="295"/>
      <c r="B16" s="302"/>
      <c r="C16" s="293"/>
      <c r="D16" s="305"/>
      <c r="E16" s="165"/>
      <c r="F16" s="165" t="s">
        <v>615</v>
      </c>
      <c r="G16" s="25"/>
    </row>
    <row r="17" spans="1:7" ht="63" customHeight="1">
      <c r="A17" s="295"/>
      <c r="B17" s="303"/>
      <c r="C17" s="294"/>
      <c r="D17" s="306"/>
      <c r="E17" s="27"/>
      <c r="F17" s="27" t="s">
        <v>616</v>
      </c>
      <c r="G17" s="25"/>
    </row>
    <row r="18" spans="1:7" ht="117" customHeight="1">
      <c r="A18" s="295"/>
      <c r="B18" s="301">
        <v>2.02</v>
      </c>
      <c r="C18" s="292" t="s">
        <v>1088</v>
      </c>
      <c r="D18" s="304" t="s">
        <v>2264</v>
      </c>
      <c r="E18" s="164" t="s">
        <v>439</v>
      </c>
      <c r="F18" s="164" t="s">
        <v>525</v>
      </c>
      <c r="G18" s="25"/>
    </row>
    <row r="19" spans="1:7" ht="71.150000000000006" customHeight="1">
      <c r="A19" s="295"/>
      <c r="B19" s="302"/>
      <c r="C19" s="293"/>
      <c r="D19" s="305"/>
      <c r="E19" s="165" t="s">
        <v>529</v>
      </c>
      <c r="F19" s="165" t="s">
        <v>440</v>
      </c>
      <c r="G19" s="25"/>
    </row>
    <row r="20" spans="1:7" ht="90.75" customHeight="1">
      <c r="A20" s="295"/>
      <c r="B20" s="302"/>
      <c r="C20" s="293"/>
      <c r="D20" s="305"/>
      <c r="E20" s="165"/>
      <c r="F20" s="165" t="s">
        <v>619</v>
      </c>
      <c r="G20" s="25"/>
    </row>
    <row r="21" spans="1:7" ht="74.25" customHeight="1">
      <c r="A21" s="295"/>
      <c r="B21" s="303"/>
      <c r="C21" s="294"/>
      <c r="D21" s="306"/>
      <c r="E21" s="27"/>
      <c r="F21" s="27" t="s">
        <v>618</v>
      </c>
      <c r="G21" s="25"/>
    </row>
    <row r="22" spans="1:7" ht="90" customHeight="1">
      <c r="A22" s="295"/>
      <c r="B22" s="286">
        <v>2.0299999999999998</v>
      </c>
      <c r="C22" s="286" t="s">
        <v>822</v>
      </c>
      <c r="D22" s="289" t="s">
        <v>2265</v>
      </c>
      <c r="E22" s="292" t="s">
        <v>437</v>
      </c>
      <c r="F22" s="164" t="s">
        <v>460</v>
      </c>
      <c r="G22" s="25"/>
    </row>
    <row r="23" spans="1:7" ht="109.5" customHeight="1">
      <c r="A23" s="295"/>
      <c r="B23" s="287"/>
      <c r="C23" s="287"/>
      <c r="D23" s="290"/>
      <c r="E23" s="293"/>
      <c r="F23" s="165" t="s">
        <v>823</v>
      </c>
      <c r="G23" s="25"/>
    </row>
    <row r="24" spans="1:7" ht="74.25" customHeight="1">
      <c r="A24" s="295"/>
      <c r="B24" s="288"/>
      <c r="C24" s="288"/>
      <c r="D24" s="291"/>
      <c r="E24" s="294"/>
      <c r="F24" s="27" t="s">
        <v>436</v>
      </c>
      <c r="G24" s="25"/>
    </row>
    <row r="25" spans="1:7" ht="72" customHeight="1">
      <c r="A25" s="295"/>
      <c r="B25" s="2" t="s">
        <v>458</v>
      </c>
      <c r="C25" s="27" t="s">
        <v>459</v>
      </c>
      <c r="D25" s="28" t="s">
        <v>2266</v>
      </c>
      <c r="E25" s="27" t="s">
        <v>2261</v>
      </c>
      <c r="F25" s="27" t="s">
        <v>461</v>
      </c>
      <c r="G25" s="25"/>
    </row>
    <row r="26" spans="1:7" ht="98.15" customHeight="1">
      <c r="A26" s="295"/>
      <c r="B26" s="307">
        <v>3</v>
      </c>
      <c r="C26" s="301" t="s">
        <v>70</v>
      </c>
      <c r="D26" s="304" t="s">
        <v>2267</v>
      </c>
      <c r="E26" s="292" t="s">
        <v>0</v>
      </c>
      <c r="F26" s="164" t="s">
        <v>64</v>
      </c>
      <c r="G26" s="25"/>
    </row>
    <row r="27" spans="1:7" ht="90" customHeight="1">
      <c r="A27" s="295"/>
      <c r="B27" s="308"/>
      <c r="C27" s="302"/>
      <c r="D27" s="305"/>
      <c r="E27" s="293"/>
      <c r="F27" s="165" t="s">
        <v>59</v>
      </c>
      <c r="G27" s="25"/>
    </row>
    <row r="28" spans="1:7" ht="19.399999999999999" customHeight="1">
      <c r="A28" s="295"/>
      <c r="B28" s="308"/>
      <c r="C28" s="302"/>
      <c r="D28" s="305"/>
      <c r="E28" s="293"/>
      <c r="F28" s="165" t="s">
        <v>60</v>
      </c>
      <c r="G28" s="25"/>
    </row>
    <row r="29" spans="1:7" ht="74.5" customHeight="1">
      <c r="A29" s="295"/>
      <c r="B29" s="308"/>
      <c r="C29" s="302"/>
      <c r="D29" s="305"/>
      <c r="E29" s="293"/>
      <c r="F29" s="165" t="s">
        <v>61</v>
      </c>
      <c r="G29" s="25"/>
    </row>
    <row r="30" spans="1:7" ht="62.5" customHeight="1">
      <c r="A30" s="295"/>
      <c r="B30" s="308"/>
      <c r="C30" s="302"/>
      <c r="D30" s="305"/>
      <c r="E30" s="293"/>
      <c r="F30" s="165" t="s">
        <v>62</v>
      </c>
      <c r="G30" s="25"/>
    </row>
    <row r="31" spans="1:7" ht="81" customHeight="1">
      <c r="A31" s="295"/>
      <c r="B31" s="308"/>
      <c r="C31" s="302"/>
      <c r="D31" s="305"/>
      <c r="E31" s="293"/>
      <c r="F31" s="165" t="s">
        <v>63</v>
      </c>
      <c r="G31" s="25"/>
    </row>
    <row r="32" spans="1:7" ht="48.75" customHeight="1">
      <c r="A32" s="295"/>
      <c r="B32" s="308"/>
      <c r="C32" s="302"/>
      <c r="D32" s="305"/>
      <c r="E32" s="293"/>
      <c r="F32" s="165" t="s">
        <v>66</v>
      </c>
      <c r="G32" s="25"/>
    </row>
    <row r="33" spans="1:7" ht="98.5" customHeight="1">
      <c r="A33" s="295"/>
      <c r="B33" s="308"/>
      <c r="C33" s="302"/>
      <c r="D33" s="305"/>
      <c r="E33" s="293"/>
      <c r="F33" s="165" t="s">
        <v>65</v>
      </c>
      <c r="G33" s="25"/>
    </row>
    <row r="34" spans="1:7" ht="89.15" customHeight="1">
      <c r="A34" s="295"/>
      <c r="B34" s="308"/>
      <c r="C34" s="302"/>
      <c r="D34" s="305"/>
      <c r="E34" s="293"/>
      <c r="F34" s="165" t="s">
        <v>67</v>
      </c>
      <c r="G34" s="25"/>
    </row>
    <row r="35" spans="1:7" ht="29.15" customHeight="1">
      <c r="A35" s="295"/>
      <c r="B35" s="308"/>
      <c r="C35" s="302"/>
      <c r="D35" s="305"/>
      <c r="E35" s="293"/>
      <c r="F35" s="165" t="s">
        <v>68</v>
      </c>
      <c r="G35" s="25"/>
    </row>
    <row r="36" spans="1:7" ht="121">
      <c r="A36" s="295"/>
      <c r="B36" s="309"/>
      <c r="C36" s="303"/>
      <c r="D36" s="306"/>
      <c r="E36" s="294"/>
      <c r="F36" s="166" t="s">
        <v>69</v>
      </c>
      <c r="G36" s="25"/>
    </row>
    <row r="37" spans="1:7" ht="100">
      <c r="A37" s="295"/>
      <c r="B37" s="141">
        <v>3.01</v>
      </c>
      <c r="C37" s="142" t="s">
        <v>70</v>
      </c>
      <c r="D37" s="28" t="s">
        <v>2268</v>
      </c>
      <c r="E37" s="167" t="s">
        <v>1328</v>
      </c>
      <c r="F37" s="168" t="s">
        <v>1434</v>
      </c>
      <c r="G37" s="25"/>
    </row>
    <row r="38" spans="1:7" ht="90">
      <c r="A38" s="295"/>
      <c r="B38" s="141">
        <v>3.02</v>
      </c>
      <c r="C38" s="142" t="s">
        <v>1361</v>
      </c>
      <c r="D38" s="28" t="s">
        <v>2269</v>
      </c>
      <c r="E38" s="167" t="s">
        <v>1376</v>
      </c>
      <c r="F38" s="168" t="s">
        <v>1435</v>
      </c>
      <c r="G38" s="25"/>
    </row>
    <row r="39" spans="1:7" ht="80">
      <c r="A39" s="295"/>
      <c r="B39" s="150">
        <v>4</v>
      </c>
      <c r="C39" s="149" t="s">
        <v>1531</v>
      </c>
      <c r="D39" s="28" t="s">
        <v>2270</v>
      </c>
      <c r="E39" s="27" t="s">
        <v>2213</v>
      </c>
      <c r="F39" s="27" t="s">
        <v>1532</v>
      </c>
      <c r="G39" s="25"/>
    </row>
    <row r="40" spans="1:7" ht="50">
      <c r="A40" s="295"/>
      <c r="B40" s="141">
        <v>4.01</v>
      </c>
      <c r="C40" s="149" t="s">
        <v>1531</v>
      </c>
      <c r="D40" s="28" t="s">
        <v>2272</v>
      </c>
      <c r="E40" s="27" t="s">
        <v>2227</v>
      </c>
      <c r="F40" s="27" t="s">
        <v>2231</v>
      </c>
      <c r="G40" s="25"/>
    </row>
    <row r="41" spans="1:7" ht="50">
      <c r="A41" s="295"/>
      <c r="B41" s="141" t="s">
        <v>2259</v>
      </c>
      <c r="C41" s="149" t="s">
        <v>1531</v>
      </c>
      <c r="D41" s="28" t="s">
        <v>2271</v>
      </c>
      <c r="E41" s="27" t="s">
        <v>2262</v>
      </c>
      <c r="F41" s="27" t="s">
        <v>2260</v>
      </c>
      <c r="G41" s="25"/>
    </row>
    <row r="42" spans="1:7" ht="50">
      <c r="A42" s="295"/>
      <c r="B42" s="141" t="s">
        <v>2295</v>
      </c>
      <c r="C42" s="149" t="s">
        <v>1531</v>
      </c>
      <c r="D42" s="28" t="s">
        <v>2302</v>
      </c>
      <c r="E42" s="27" t="s">
        <v>2261</v>
      </c>
      <c r="F42" s="27" t="s">
        <v>2296</v>
      </c>
      <c r="G42" s="25"/>
    </row>
    <row r="43" spans="1:7" ht="110">
      <c r="A43" s="295"/>
      <c r="B43" s="160">
        <v>4.0999999999999996</v>
      </c>
      <c r="C43" s="149" t="s">
        <v>2301</v>
      </c>
      <c r="D43" s="161">
        <v>42867</v>
      </c>
      <c r="E43" s="169" t="s">
        <v>2304</v>
      </c>
      <c r="F43" s="27" t="s">
        <v>2303</v>
      </c>
      <c r="G43" s="25"/>
    </row>
    <row r="44" spans="1:7" ht="70">
      <c r="A44" s="295"/>
      <c r="B44" s="160">
        <v>4.2</v>
      </c>
      <c r="C44" s="149" t="s">
        <v>2301</v>
      </c>
      <c r="D44" s="161">
        <v>42704</v>
      </c>
      <c r="E44" s="169" t="s">
        <v>2503</v>
      </c>
      <c r="F44" s="27" t="s">
        <v>2478</v>
      </c>
      <c r="G44" s="25"/>
    </row>
    <row r="45" spans="1:7" ht="130">
      <c r="A45" s="295"/>
      <c r="B45" s="203">
        <v>5</v>
      </c>
      <c r="C45" s="149" t="s">
        <v>2301</v>
      </c>
      <c r="D45" s="161">
        <v>42867</v>
      </c>
      <c r="E45" s="169" t="s">
        <v>12784</v>
      </c>
      <c r="F45" s="27" t="s">
        <v>12506</v>
      </c>
      <c r="G45" s="25"/>
    </row>
    <row r="46" spans="1:7" ht="30">
      <c r="A46" s="295"/>
      <c r="B46" s="160">
        <v>5.01</v>
      </c>
      <c r="C46" s="149" t="s">
        <v>2301</v>
      </c>
      <c r="D46" s="161">
        <v>42907</v>
      </c>
      <c r="E46" s="169" t="s">
        <v>15650</v>
      </c>
      <c r="F46" s="27" t="s">
        <v>12506</v>
      </c>
      <c r="G46" s="25"/>
    </row>
    <row r="47" spans="1:7" ht="60">
      <c r="A47" s="295"/>
      <c r="B47" s="160">
        <v>5.0999999999999996</v>
      </c>
      <c r="C47" s="149" t="s">
        <v>2301</v>
      </c>
      <c r="D47" s="161">
        <v>43070</v>
      </c>
      <c r="E47" s="169" t="s">
        <v>12994</v>
      </c>
      <c r="F47" s="27" t="s">
        <v>12995</v>
      </c>
      <c r="G47" s="25"/>
    </row>
    <row r="48" spans="1:7" ht="50">
      <c r="A48" s="295"/>
      <c r="B48" s="160">
        <v>5.1100000000000003</v>
      </c>
      <c r="C48" s="149" t="s">
        <v>13232</v>
      </c>
      <c r="D48" s="161">
        <v>43217</v>
      </c>
      <c r="E48" s="169" t="s">
        <v>13358</v>
      </c>
      <c r="F48" s="27" t="s">
        <v>13266</v>
      </c>
      <c r="G48" s="25"/>
    </row>
    <row r="49" spans="1:7" ht="50">
      <c r="A49" s="295"/>
      <c r="B49" s="160">
        <v>5.12</v>
      </c>
      <c r="C49" s="149" t="s">
        <v>13232</v>
      </c>
      <c r="D49" s="161">
        <v>43581</v>
      </c>
      <c r="E49" s="169" t="s">
        <v>13358</v>
      </c>
      <c r="F49" s="27" t="s">
        <v>13920</v>
      </c>
      <c r="G49" s="25"/>
    </row>
    <row r="50" spans="1:7" ht="70">
      <c r="A50" s="295"/>
      <c r="B50" s="203">
        <v>6</v>
      </c>
      <c r="C50" s="149" t="s">
        <v>13232</v>
      </c>
      <c r="D50" s="161">
        <v>43964</v>
      </c>
      <c r="E50" s="169" t="s">
        <v>14138</v>
      </c>
      <c r="F50" s="27" t="s">
        <v>13925</v>
      </c>
      <c r="G50" s="25"/>
    </row>
    <row r="51" spans="1:7" ht="40">
      <c r="A51" s="295"/>
      <c r="B51" s="160">
        <v>6.01</v>
      </c>
      <c r="C51" s="149" t="s">
        <v>13232</v>
      </c>
      <c r="D51" s="161">
        <v>43970</v>
      </c>
      <c r="E51" s="169" t="s">
        <v>15651</v>
      </c>
      <c r="F51" s="169" t="s">
        <v>13925</v>
      </c>
      <c r="G51" s="25"/>
    </row>
    <row r="52" spans="1:7" ht="40">
      <c r="A52" s="295"/>
      <c r="B52" s="160">
        <v>6.1</v>
      </c>
      <c r="C52" s="149" t="s">
        <v>13232</v>
      </c>
      <c r="D52" s="161">
        <v>44314</v>
      </c>
      <c r="E52" s="169" t="s">
        <v>15631</v>
      </c>
      <c r="F52" s="169" t="s">
        <v>15144</v>
      </c>
      <c r="G52" s="25"/>
    </row>
    <row r="53" spans="1:7" ht="40">
      <c r="A53" s="295"/>
      <c r="B53" s="160">
        <v>6.2</v>
      </c>
      <c r="C53" s="149" t="s">
        <v>13232</v>
      </c>
      <c r="D53" s="161">
        <v>44678</v>
      </c>
      <c r="E53" s="169" t="s">
        <v>15631</v>
      </c>
      <c r="F53" s="169" t="s">
        <v>15624</v>
      </c>
      <c r="G53" s="25"/>
    </row>
    <row r="54" spans="1:7" ht="40">
      <c r="A54" s="295"/>
      <c r="B54" s="160">
        <v>6.21</v>
      </c>
      <c r="C54" s="149" t="s">
        <v>13232</v>
      </c>
      <c r="D54" s="161">
        <v>44687</v>
      </c>
      <c r="E54" s="169" t="s">
        <v>15652</v>
      </c>
      <c r="F54" s="169" t="s">
        <v>15624</v>
      </c>
      <c r="G54" s="25"/>
    </row>
    <row r="55" spans="1:7" ht="40">
      <c r="A55" s="295"/>
      <c r="B55" s="160">
        <v>6.22</v>
      </c>
      <c r="C55" s="149" t="s">
        <v>13232</v>
      </c>
      <c r="D55" s="279">
        <v>44692</v>
      </c>
      <c r="E55" s="169" t="s">
        <v>15651</v>
      </c>
      <c r="F55" s="169" t="s">
        <v>15624</v>
      </c>
      <c r="G55" s="25"/>
    </row>
    <row r="56" spans="1:7" ht="14" thickBot="1">
      <c r="A56" s="296"/>
      <c r="B56" s="297" t="str">
        <f ca="1">OFFSET(L!$C$1,MATCH("General"&amp;"Cpy",L!$A:$A,0)-1,SL,,)</f>
        <v>© 2022 Responsible Minerals Initiative. All rights reserved.</v>
      </c>
      <c r="C56" s="297"/>
      <c r="D56" s="297"/>
      <c r="E56" s="297"/>
      <c r="F56" s="297"/>
      <c r="G56" s="26"/>
    </row>
    <row r="57" spans="1:7" ht="14"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honeticPr fontId="9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F7ADA80-0F1F-434D-8A3E-5D47E9E3EC9C}"/>
    </customSheetView>
  </customSheetViews>
  <phoneticPr fontId="98"/>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AB6303C7-DE22-4234-8983-6C33CB5C9194}"/>
    </customSheetView>
  </customSheetViews>
  <phoneticPr fontId="98"/>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5"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4" thickBot="1">
      <c r="A33" s="75"/>
      <c r="B33" s="153"/>
      <c r="C33" s="153"/>
      <c r="D33" s="31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5" zoomScaleNormal="85"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35"/>
      <c r="B1" s="336"/>
      <c r="C1" s="336"/>
      <c r="D1" s="336"/>
      <c r="E1" s="336"/>
      <c r="F1" s="336"/>
      <c r="G1" s="336"/>
      <c r="H1" s="336"/>
      <c r="I1" s="336"/>
      <c r="J1" s="336"/>
      <c r="K1" s="337"/>
      <c r="L1" s="100"/>
      <c r="P1" s="3"/>
      <c r="Q1" s="3"/>
      <c r="R1" s="3"/>
      <c r="S1" s="3"/>
      <c r="T1" s="3"/>
      <c r="U1" s="3"/>
      <c r="V1" s="3"/>
      <c r="W1" s="3"/>
      <c r="X1" s="3"/>
      <c r="Y1" s="3"/>
      <c r="Z1" s="3"/>
      <c r="AA1" s="3"/>
      <c r="AB1" s="3"/>
      <c r="AC1" s="3"/>
      <c r="AD1" s="3"/>
      <c r="AE1" s="3"/>
      <c r="AF1" s="3"/>
      <c r="AG1" s="3"/>
      <c r="AH1" s="3"/>
    </row>
    <row r="2" spans="1:34" ht="82.4" customHeight="1">
      <c r="A2" s="34"/>
      <c r="B2" s="136"/>
      <c r="C2" s="35"/>
      <c r="D2" s="338" t="str">
        <f ca="1">OFFSET(L!$C$1,MATCH("Declaration"&amp;ADDRESS(ROW(),COLUMN(),4),L!$A:$A,0)-1,SL,,)</f>
        <v>Conflict Minerals Reporting Template (CMRT)</v>
      </c>
      <c r="E2" s="339"/>
      <c r="F2" s="339"/>
      <c r="G2" s="339"/>
      <c r="H2" s="339"/>
      <c r="I2" s="339"/>
      <c r="J2" s="34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1"/>
      <c r="G3" s="351"/>
      <c r="H3" s="351"/>
      <c r="I3" s="152"/>
      <c r="J3" s="138" t="s">
        <v>15654</v>
      </c>
      <c r="K3" s="36"/>
      <c r="L3" s="100"/>
      <c r="P3" s="45">
        <f>MATCH($D$3,LN,0)</f>
        <v>1</v>
      </c>
    </row>
    <row r="4" spans="1:34" ht="15">
      <c r="A4" s="34"/>
      <c r="B4" s="347" t="str">
        <f ca="1">OFFSET(L!$C$1,MATCH("Declaration"&amp;ADDRESS(ROW(),COLUMN(),4),L!$A:$A,0)-1,SL,,)</f>
        <v>The purpose of this document is to collect sourcing information on tin, tantalum, tungsten and gold used in products</v>
      </c>
      <c r="C4" s="347"/>
      <c r="D4" s="347"/>
      <c r="E4" s="347"/>
      <c r="F4" s="347"/>
      <c r="G4" s="347"/>
      <c r="H4" s="347"/>
      <c r="I4" s="352" t="str">
        <f ca="1">OFFSET(L!$C$1,MATCH("Declaration"&amp;ADDRESS(ROW(),COLUMN(),4),L!$A:$A,0)-1,SL,,)</f>
        <v>Link to Terms &amp; Conditions</v>
      </c>
      <c r="J4" s="352"/>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7" t="str">
        <f ca="1">OFFSET(L!$C$1,MATCH("Declaration"&amp;ADDRESS(ROW(),COLUMN(),4),L!$A:$A,0)-1,SL,,)</f>
        <v>Mandatory fields are noted with an asterisk (*).  Consult the instructions tab for guidance on how to answer each question.</v>
      </c>
      <c r="C6" s="347"/>
      <c r="D6" s="347"/>
      <c r="E6" s="347"/>
      <c r="F6" s="347"/>
      <c r="G6" s="347"/>
      <c r="H6" s="347"/>
      <c r="I6" s="347"/>
      <c r="J6" s="347"/>
      <c r="K6" s="36"/>
      <c r="L6" s="115" t="s">
        <v>443</v>
      </c>
      <c r="P6" s="3"/>
      <c r="Q6" s="3"/>
      <c r="R6" s="3"/>
      <c r="S6" s="3"/>
      <c r="T6" s="3"/>
      <c r="U6" s="3"/>
      <c r="V6" s="3"/>
      <c r="W6" s="3"/>
      <c r="X6" s="3"/>
      <c r="Y6" s="3"/>
      <c r="Z6" s="3"/>
      <c r="AA6" s="3"/>
      <c r="AB6" s="3"/>
      <c r="AC6" s="3"/>
      <c r="AD6" s="3"/>
      <c r="AE6" s="3"/>
      <c r="AF6" s="3"/>
      <c r="AG6" s="3"/>
      <c r="AH6" s="3"/>
    </row>
    <row r="7" spans="1:34" ht="37" customHeight="1">
      <c r="A7" s="34"/>
      <c r="B7" s="356" t="str">
        <f ca="1">OFFSET(L!$C$1,MATCH("Declaration"&amp;ADDRESS(ROW(),COLUMN(),4),L!$A:$A,0)-1,SL,,)</f>
        <v>Company Information</v>
      </c>
      <c r="C7" s="356"/>
      <c r="D7" s="356"/>
      <c r="E7" s="356"/>
      <c r="F7" s="356"/>
      <c r="G7" s="356"/>
      <c r="H7" s="356"/>
      <c r="I7" s="356"/>
      <c r="J7" s="356"/>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1" t="s">
        <v>15655</v>
      </c>
      <c r="E8" s="342"/>
      <c r="F8" s="342"/>
      <c r="G8" s="342"/>
      <c r="H8" s="342"/>
      <c r="I8" s="342"/>
      <c r="J8" s="343"/>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3" t="s">
        <v>495</v>
      </c>
      <c r="E9" s="354"/>
      <c r="F9" s="354"/>
      <c r="G9" s="355"/>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57" t="str">
        <f ca="1">OFFSET(L!$C$1,MATCH("Declaration"&amp;ADDRESS(ROW(),COLUMN(),4)&amp;LEFT($D$9,1),L!$A:$A,0)-1,SL,,)</f>
        <v>Go to Product List tab to enter products this declaration applies to</v>
      </c>
      <c r="C10" s="122"/>
      <c r="D10" s="348"/>
      <c r="E10" s="349"/>
      <c r="F10" s="349"/>
      <c r="G10" s="349"/>
      <c r="H10" s="349"/>
      <c r="I10" s="349"/>
      <c r="J10" s="350"/>
      <c r="K10" s="36"/>
      <c r="L10" s="115"/>
      <c r="Q10" s="3"/>
      <c r="R10" s="3"/>
      <c r="S10" s="3"/>
      <c r="T10" s="3"/>
      <c r="U10" s="3"/>
      <c r="V10" s="3"/>
      <c r="W10" s="3"/>
      <c r="X10" s="3"/>
      <c r="Y10" s="3"/>
      <c r="Z10" s="3"/>
      <c r="AA10" s="3"/>
      <c r="AB10" s="3"/>
      <c r="AC10" s="3"/>
      <c r="AD10" s="3"/>
      <c r="AE10" s="3"/>
      <c r="AF10" s="3"/>
      <c r="AG10" s="3"/>
      <c r="AH10" s="3"/>
    </row>
    <row r="11" spans="1:34" ht="15">
      <c r="A11" s="38"/>
      <c r="B11" s="358"/>
      <c r="C11" s="122"/>
      <c r="D11" s="364" t="str">
        <f ca="1">IF(D9=Q9,OFFSET(L!$C$1,MATCH("Declaration"&amp;ADDRESS(ROW(),COLUMN(),4),L!$A:$A,0)-1,SL,,),"")</f>
        <v>Click here to enter the products this declaration applies to</v>
      </c>
      <c r="E11" s="365"/>
      <c r="F11" s="365"/>
      <c r="G11" s="365"/>
      <c r="H11" s="365"/>
      <c r="I11" s="365"/>
      <c r="J11" s="366"/>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4"/>
      <c r="E12" s="345"/>
      <c r="F12" s="345"/>
      <c r="G12" s="345"/>
      <c r="H12" s="345"/>
      <c r="I12" s="345"/>
      <c r="J12" s="346"/>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4"/>
      <c r="E13" s="345"/>
      <c r="F13" s="345"/>
      <c r="G13" s="345"/>
      <c r="H13" s="345"/>
      <c r="I13" s="345"/>
      <c r="J13" s="346"/>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4" t="s">
        <v>15656</v>
      </c>
      <c r="E14" s="345"/>
      <c r="F14" s="345"/>
      <c r="G14" s="345"/>
      <c r="H14" s="345"/>
      <c r="I14" s="345"/>
      <c r="J14" s="346"/>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4" t="s">
        <v>15657</v>
      </c>
      <c r="E15" s="345"/>
      <c r="F15" s="345"/>
      <c r="G15" s="345"/>
      <c r="H15" s="345"/>
      <c r="I15" s="345"/>
      <c r="J15" s="346"/>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59" t="s">
        <v>15658</v>
      </c>
      <c r="E16" s="360"/>
      <c r="F16" s="360"/>
      <c r="G16" s="360"/>
      <c r="H16" s="360"/>
      <c r="I16" s="360"/>
      <c r="J16" s="361"/>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4" t="s">
        <v>15659</v>
      </c>
      <c r="E17" s="345"/>
      <c r="F17" s="345"/>
      <c r="G17" s="345"/>
      <c r="H17" s="345"/>
      <c r="I17" s="345"/>
      <c r="J17" s="346"/>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77" t="s">
        <v>15660</v>
      </c>
      <c r="E18" s="378"/>
      <c r="F18" s="378"/>
      <c r="G18" s="378"/>
      <c r="H18" s="378"/>
      <c r="I18" s="378"/>
      <c r="J18" s="379"/>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4" t="s">
        <v>15661</v>
      </c>
      <c r="E19" s="345"/>
      <c r="F19" s="345"/>
      <c r="G19" s="345"/>
      <c r="H19" s="345"/>
      <c r="I19" s="345"/>
      <c r="J19" s="346"/>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59" t="s">
        <v>15662</v>
      </c>
      <c r="E20" s="360"/>
      <c r="F20" s="360"/>
      <c r="G20" s="360"/>
      <c r="H20" s="360"/>
      <c r="I20" s="360"/>
      <c r="J20" s="361"/>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16" t="s">
        <v>15663</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1">
        <v>45000</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69"/>
      <c r="E23" s="36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1" t="str">
        <f ca="1">OFFSET(L!$C$1,MATCH("Declaration"&amp;ADDRESS(ROW(),COLUMN(),4),L!$A:$A,0)-1,SL,,)</f>
        <v>Answer</v>
      </c>
      <c r="E25" s="331"/>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19" t="s">
        <v>489</v>
      </c>
      <c r="E26" s="320"/>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19" t="s">
        <v>489</v>
      </c>
      <c r="E27" s="320"/>
      <c r="F27" s="12"/>
      <c r="G27" s="327"/>
      <c r="H27" s="328"/>
      <c r="I27" s="328"/>
      <c r="J27" s="329"/>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19" t="s">
        <v>489</v>
      </c>
      <c r="E28" s="320"/>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19" t="s">
        <v>489</v>
      </c>
      <c r="E29" s="320"/>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24" t="str">
        <f ca="1">D25</f>
        <v>Answer</v>
      </c>
      <c r="E31" s="324"/>
      <c r="F31" s="18"/>
      <c r="G31" s="44" t="str">
        <f ca="1">G25</f>
        <v>Comments</v>
      </c>
      <c r="H31" s="44"/>
      <c r="I31" s="44"/>
      <c r="J31" s="83"/>
      <c r="K31" s="36"/>
      <c r="L31" s="111" t="s">
        <v>1243</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25"/>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19"/>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19"/>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19"/>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24" t="str">
        <f ca="1">D25</f>
        <v>Answer</v>
      </c>
      <c r="E37" s="324"/>
      <c r="F37" s="18"/>
      <c r="G37" s="44" t="str">
        <f ca="1">G25</f>
        <v>Comments</v>
      </c>
      <c r="H37" s="368"/>
      <c r="I37" s="368"/>
      <c r="J37" s="368"/>
      <c r="K37" s="36"/>
      <c r="L37" s="111" t="s">
        <v>1243</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19"/>
      <c r="E38" s="320"/>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19"/>
      <c r="E39" s="320"/>
      <c r="F39" s="47"/>
      <c r="G39" s="330"/>
      <c r="H39" s="328"/>
      <c r="I39" s="328"/>
      <c r="J39" s="329"/>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19"/>
      <c r="E40" s="320"/>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19"/>
      <c r="E41" s="320"/>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24" t="str">
        <f ca="1">D25</f>
        <v>Answer</v>
      </c>
      <c r="E43" s="324"/>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19"/>
      <c r="E44" s="320"/>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19"/>
      <c r="E45" s="320"/>
      <c r="F45" s="47"/>
      <c r="G45" s="330"/>
      <c r="H45" s="328"/>
      <c r="I45" s="328"/>
      <c r="J45" s="329"/>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19"/>
      <c r="E46" s="320"/>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19"/>
      <c r="E47" s="320"/>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19"/>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19"/>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19"/>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19"/>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71" t="str">
        <f ca="1">OFFSET(L!$C$1,MATCH("Declaration"&amp;ADDRESS(ROW(),COLUMN(),4),L!$A:$A,0)-1,SL,,)&amp;Q$37</f>
        <v xml:space="preserve">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2"/>
      <c r="E56" s="363"/>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62"/>
      <c r="E57" s="363"/>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2"/>
      <c r="E58" s="363"/>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2"/>
      <c r="E59" s="363"/>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71" t="str">
        <f ca="1">OFFSET(L!$C$1,MATCH("Declaration"&amp;ADDRESS(ROW(),COLUMN(),4),L!$A:$A,0)-1,SL,,)&amp;Q$37</f>
        <v xml:space="preserve">7) Have you identified all of the smelters supplying the 3TG to your supply chain? </v>
      </c>
      <c r="C61" s="10"/>
      <c r="D61" s="324" t="str">
        <f ca="1">D25</f>
        <v>Answer</v>
      </c>
      <c r="E61" s="324"/>
      <c r="F61" s="18"/>
      <c r="G61" s="44" t="str">
        <f ca="1">G25</f>
        <v>Comments</v>
      </c>
      <c r="H61" s="367"/>
      <c r="I61" s="367"/>
      <c r="J61" s="367"/>
      <c r="K61" s="36"/>
      <c r="L61" s="111" t="s">
        <v>1241</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25"/>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19"/>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19"/>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19"/>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24" t="str">
        <f ca="1">D25</f>
        <v>Answer</v>
      </c>
      <c r="E67" s="324"/>
      <c r="F67" s="18"/>
      <c r="G67" s="44" t="str">
        <f ca="1">G25</f>
        <v>Comments</v>
      </c>
      <c r="H67" s="367" t="str">
        <f>IF(Q75="(*)","Click here to enter smelter names","")</f>
        <v/>
      </c>
      <c r="I67" s="367"/>
      <c r="J67" s="367"/>
      <c r="K67" s="36"/>
      <c r="L67" s="111" t="s">
        <v>1241</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19"/>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19"/>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19"/>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19"/>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0" t="str">
        <f ca="1">OFFSET(L!$C$1,MATCH("Declaration"&amp;ADDRESS(ROW(),COLUMN(),4),L!$A:$A,0)-1,SL,,)</f>
        <v>Answer the Following Questions at a Company Level</v>
      </c>
      <c r="C73" s="380"/>
      <c r="D73" s="380"/>
      <c r="E73" s="380"/>
      <c r="F73" s="380"/>
      <c r="G73" s="380"/>
      <c r="H73" s="380"/>
      <c r="I73" s="380"/>
      <c r="J73" s="380"/>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1" t="str">
        <f ca="1">D25</f>
        <v>Answer</v>
      </c>
      <c r="E74" s="331"/>
      <c r="F74" s="53"/>
      <c r="G74" s="331" t="str">
        <f ca="1">G25</f>
        <v>Comments</v>
      </c>
      <c r="H74" s="331" t="e">
        <f>HLOOKUP(SL,LT,$O74,0)</f>
        <v>#NAME?</v>
      </c>
      <c r="I74" s="33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19" t="s">
        <v>488</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75"/>
      <c r="H76" s="375"/>
      <c r="I76" s="375"/>
      <c r="J76" s="375"/>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19" t="s">
        <v>488</v>
      </c>
      <c r="E77" s="320"/>
      <c r="F77" s="57"/>
      <c r="G77" s="332" t="s">
        <v>15664</v>
      </c>
      <c r="H77" s="333"/>
      <c r="I77" s="333"/>
      <c r="J77" s="334"/>
      <c r="K77" s="36"/>
      <c r="L77" s="113" t="s">
        <v>1243</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19" t="s">
        <v>488</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19" t="s">
        <v>488</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19" t="s">
        <v>15082</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3" t="s">
        <v>488</v>
      </c>
      <c r="E85" s="374"/>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75"/>
      <c r="H86" s="375"/>
      <c r="I86" s="375"/>
      <c r="J86" s="375"/>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19" t="s">
        <v>488</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76"/>
      <c r="H88" s="376"/>
      <c r="I88" s="376"/>
      <c r="J88" s="376"/>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2" t="str">
        <f>IF(OR($D$8="",$I$3=""),"","Click here to check required fields completion")</f>
        <v/>
      </c>
      <c r="C90" s="372"/>
      <c r="D90" s="372"/>
      <c r="E90" s="372"/>
      <c r="F90" s="372"/>
      <c r="G90" s="372"/>
      <c r="H90" s="372"/>
      <c r="I90" s="372"/>
      <c r="J90" s="372"/>
      <c r="K90" s="36"/>
      <c r="L90" s="100"/>
      <c r="P90" s="3"/>
      <c r="Q90" s="3"/>
      <c r="R90" s="3"/>
      <c r="S90" s="3"/>
      <c r="T90" s="3"/>
      <c r="U90" s="3"/>
      <c r="V90" s="3"/>
      <c r="W90" s="3"/>
      <c r="X90" s="3"/>
      <c r="Y90" s="3"/>
      <c r="Z90" s="3"/>
      <c r="AA90" s="3"/>
      <c r="AB90" s="3"/>
      <c r="AC90" s="3"/>
      <c r="AD90" s="3"/>
      <c r="AE90" s="3"/>
      <c r="AF90" s="3"/>
      <c r="AG90" s="3"/>
      <c r="AH90" s="3"/>
    </row>
    <row r="91" spans="1:34" ht="15.5" thickBot="1">
      <c r="A91" s="370" t="str">
        <f ca="1">OFFSET(L!$C$1,MATCH("General"&amp;"Cpy",L!$A:$A,0)-1,SL,,)</f>
        <v>© 2022 Responsible Minerals Initiative. All rights reserved.</v>
      </c>
      <c r="B91" s="371"/>
      <c r="C91" s="371"/>
      <c r="D91" s="371"/>
      <c r="E91" s="371"/>
      <c r="F91" s="371"/>
      <c r="G91" s="371"/>
      <c r="H91" s="371"/>
      <c r="I91" s="371"/>
      <c r="J91" s="371"/>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8"/>
  <conditionalFormatting sqref="D75:E75 D77:E77 D79:E79 D81:E81 D85:E85 D87:E87 D89:E89 D83">
    <cfRule type="expression" dxfId="80" priority="65" stopIfTrue="1">
      <formula>AND(OR($D$26="No",AND($D$26="Yes",$D$32="No")),OR($D$27="No",AND($D$27="Yes",$D$33="No")),OR($D$28="No",AND($D$28="Yes",$D$34="No")),OR($D$29="No",AND($D$29="Yes",$D$35="No")))</formula>
    </cfRule>
    <cfRule type="expression" dxfId="79" priority="66" stopIfTrue="1">
      <formula>IF(D75="",TRUE)</formula>
    </cfRule>
  </conditionalFormatting>
  <conditionalFormatting sqref="D26:E26">
    <cfRule type="expression" dxfId="78" priority="117" stopIfTrue="1">
      <formula>IF($D$26="",TRUE)</formula>
    </cfRule>
  </conditionalFormatting>
  <conditionalFormatting sqref="D27:E27">
    <cfRule type="expression" dxfId="77" priority="124" stopIfTrue="1">
      <formula>IF($D$27="",TRUE)</formula>
    </cfRule>
  </conditionalFormatting>
  <conditionalFormatting sqref="D28:E28">
    <cfRule type="expression" dxfId="76" priority="125" stopIfTrue="1">
      <formula>IF($D$28="",TRUE)</formula>
    </cfRule>
  </conditionalFormatting>
  <conditionalFormatting sqref="D29:E29">
    <cfRule type="expression" dxfId="75" priority="126" stopIfTrue="1">
      <formula>IF($D$29="",TRUE)</formula>
    </cfRule>
  </conditionalFormatting>
  <conditionalFormatting sqref="D8:J8">
    <cfRule type="expression" dxfId="74" priority="131" stopIfTrue="1">
      <formula>IF($D$8="",TRUE)</formula>
    </cfRule>
  </conditionalFormatting>
  <conditionalFormatting sqref="D9:G9">
    <cfRule type="expression" dxfId="73" priority="132" stopIfTrue="1">
      <formula>IF($D$9="",TRUE)</formula>
    </cfRule>
  </conditionalFormatting>
  <conditionalFormatting sqref="D15:J15">
    <cfRule type="expression" dxfId="72" priority="133" stopIfTrue="1">
      <formula>IF($D$15="",TRUE)</formula>
    </cfRule>
  </conditionalFormatting>
  <conditionalFormatting sqref="D16:J16">
    <cfRule type="expression" dxfId="71" priority="134" stopIfTrue="1">
      <formula>IF($D$16="",TRUE)</formula>
    </cfRule>
  </conditionalFormatting>
  <conditionalFormatting sqref="D17:J17">
    <cfRule type="expression" dxfId="70" priority="2" stopIfTrue="1">
      <formula>IF($D$17="",TRUE)</formula>
    </cfRule>
  </conditionalFormatting>
  <conditionalFormatting sqref="D22:E22">
    <cfRule type="expression" dxfId="69" priority="139" stopIfTrue="1">
      <formula>IF($D$22="",TRUE)</formula>
    </cfRule>
  </conditionalFormatting>
  <conditionalFormatting sqref="D10:J10">
    <cfRule type="expression" dxfId="68" priority="36" stopIfTrue="1">
      <formula>IF($D$9=$Q$9,TRUE)</formula>
    </cfRule>
    <cfRule type="expression" dxfId="67" priority="146" stopIfTrue="1">
      <formula>IF(AND($D$10="",$D$9=$R$9),TRUE)</formula>
    </cfRule>
  </conditionalFormatting>
  <conditionalFormatting sqref="D34:E34 D40:E40 D52:E52 D58:E58 D64:E64 D70:E70">
    <cfRule type="expression" dxfId="66" priority="29" stopIfTrue="1">
      <formula>$P$28=""</formula>
    </cfRule>
  </conditionalFormatting>
  <conditionalFormatting sqref="D35:E35 D41:E41 D53:E53 D59:E59 D65:E65 D71:E71">
    <cfRule type="expression" dxfId="65" priority="144" stopIfTrue="1">
      <formula>$P$29=""</formula>
    </cfRule>
  </conditionalFormatting>
  <conditionalFormatting sqref="D32:E32">
    <cfRule type="expression" dxfId="64" priority="122" stopIfTrue="1">
      <formula>$P$26=""</formula>
    </cfRule>
  </conditionalFormatting>
  <conditionalFormatting sqref="D32:E32">
    <cfRule type="expression" dxfId="63" priority="35" stopIfTrue="1">
      <formula>IF(AND(OR($D$26="Yes",$D$26=""),$D$32=""),1,0)</formula>
    </cfRule>
  </conditionalFormatting>
  <conditionalFormatting sqref="D38 D50 D56 D62 D68">
    <cfRule type="expression" dxfId="62" priority="31" stopIfTrue="1">
      <formula>$P$32=""</formula>
    </cfRule>
  </conditionalFormatting>
  <conditionalFormatting sqref="D39:E39 D51 D57 D63 D69">
    <cfRule type="expression" dxfId="61" priority="30" stopIfTrue="1">
      <formula>$P$33=""</formula>
    </cfRule>
  </conditionalFormatting>
  <conditionalFormatting sqref="D40 D52 D58 D64 D70">
    <cfRule type="expression" dxfId="60" priority="20" stopIfTrue="1">
      <formula>$P$34=""</formula>
    </cfRule>
    <cfRule type="expression" dxfId="59" priority="142" stopIfTrue="1">
      <formula>IF(AND(OR($D$28="Yes",$D$28=""),D40=""),1,0)</formula>
    </cfRule>
  </conditionalFormatting>
  <conditionalFormatting sqref="D41 D53 D59 D65 D71">
    <cfRule type="expression" dxfId="58" priority="28" stopIfTrue="1">
      <formula>$P$35=""</formula>
    </cfRule>
  </conditionalFormatting>
  <conditionalFormatting sqref="D38:E38 D50:E50 D56:E56 D62:E62 D68:E68">
    <cfRule type="expression" dxfId="57" priority="33" stopIfTrue="1">
      <formula>$P$26=""</formula>
    </cfRule>
    <cfRule type="expression" dxfId="56" priority="34" stopIfTrue="1">
      <formula>IF(AND(OR($D$26="Yes",$D$26=""),D38=""),1,0)</formula>
    </cfRule>
  </conditionalFormatting>
  <conditionalFormatting sqref="G85:J85">
    <cfRule type="expression" dxfId="55" priority="27" stopIfTrue="1">
      <formula>IF(AND($D$85="Yes, using other format (describe)",$G$85=""),TRUE)</formula>
    </cfRule>
  </conditionalFormatting>
  <conditionalFormatting sqref="D39:E39 D51:E51 D57:E57 D63:E63 D69:E69">
    <cfRule type="expression" dxfId="54" priority="140" stopIfTrue="1">
      <formula>$P$39=""</formula>
    </cfRule>
    <cfRule type="expression" dxfId="53" priority="141" stopIfTrue="1">
      <formula>IF(AND(OR($D$27="Yes",$D$27=""),D39=""),1,0)</formula>
    </cfRule>
  </conditionalFormatting>
  <conditionalFormatting sqref="D33:E33">
    <cfRule type="expression" dxfId="52" priority="22" stopIfTrue="1">
      <formula>IF(AND(OR($D$27="Yes",$D$27=""),$D$33=""),1,0)</formula>
    </cfRule>
    <cfRule type="expression" dxfId="51" priority="23" stopIfTrue="1">
      <formula>$P$27=""</formula>
    </cfRule>
  </conditionalFormatting>
  <conditionalFormatting sqref="D34:E34">
    <cfRule type="expression" dxfId="50" priority="143" stopIfTrue="1">
      <formula>IF(AND(OR($D$28="Yes",$D$28=""),$D$34=""),1,0)</formula>
    </cfRule>
  </conditionalFormatting>
  <conditionalFormatting sqref="D41:E41 D53:E53 D59:E59 D65:E65 D71:E71">
    <cfRule type="expression" dxfId="49" priority="145" stopIfTrue="1">
      <formula>IF(AND(OR($D$29="Yes",$D$29=""),D41=""),1,0)</formula>
    </cfRule>
  </conditionalFormatting>
  <conditionalFormatting sqref="D35:E35">
    <cfRule type="expression" dxfId="48" priority="19" stopIfTrue="1">
      <formula>IF(AND(OR($D$29="Yes",$D$29=""),$D$35=""),1,0)</formula>
    </cfRule>
  </conditionalFormatting>
  <conditionalFormatting sqref="D20:J20">
    <cfRule type="expression" dxfId="47" priority="15" stopIfTrue="1">
      <formula>IF($D$20="",TRUE)</formula>
    </cfRule>
  </conditionalFormatting>
  <conditionalFormatting sqref="D46:E46">
    <cfRule type="expression" dxfId="46" priority="5" stopIfTrue="1">
      <formula>$P$28=""</formula>
    </cfRule>
  </conditionalFormatting>
  <conditionalFormatting sqref="D47:E47">
    <cfRule type="expression" dxfId="45" priority="13" stopIfTrue="1">
      <formula>$P$29=""</formula>
    </cfRule>
  </conditionalFormatting>
  <conditionalFormatting sqref="D44">
    <cfRule type="expression" dxfId="44" priority="7" stopIfTrue="1">
      <formula>$P$32=""</formula>
    </cfRule>
  </conditionalFormatting>
  <conditionalFormatting sqref="D45">
    <cfRule type="expression" dxfId="43" priority="6" stopIfTrue="1">
      <formula>$P$33=""</formula>
    </cfRule>
  </conditionalFormatting>
  <conditionalFormatting sqref="D46">
    <cfRule type="expression" dxfId="42" priority="3" stopIfTrue="1">
      <formula>$P$34=""</formula>
    </cfRule>
    <cfRule type="expression" dxfId="41" priority="12" stopIfTrue="1">
      <formula>IF(AND(OR($D$28="Yes",$D$28=""),D46=""),1,0)</formula>
    </cfRule>
  </conditionalFormatting>
  <conditionalFormatting sqref="D47">
    <cfRule type="expression" dxfId="40" priority="4" stopIfTrue="1">
      <formula>$P$35=""</formula>
    </cfRule>
  </conditionalFormatting>
  <conditionalFormatting sqref="D44:E44">
    <cfRule type="expression" dxfId="39" priority="8" stopIfTrue="1">
      <formula>$P$26=""</formula>
    </cfRule>
    <cfRule type="expression" dxfId="38" priority="9" stopIfTrue="1">
      <formula>IF(AND(OR($D$26="Yes",$D$26=""),D44=""),1,0)</formula>
    </cfRule>
  </conditionalFormatting>
  <conditionalFormatting sqref="D45:E45">
    <cfRule type="expression" dxfId="37" priority="10" stopIfTrue="1">
      <formula>$P$39=""</formula>
    </cfRule>
    <cfRule type="expression" dxfId="36" priority="11" stopIfTrue="1">
      <formula>IF(AND(OR($D$27="Yes",$D$27=""),D45=""),1,0)</formula>
    </cfRule>
  </conditionalFormatting>
  <conditionalFormatting sqref="D47:E47">
    <cfRule type="expression" dxfId="35" priority="14" stopIfTrue="1">
      <formula>IF(AND(OR($D$29="Yes",$D$29=""),D47=""),1,0)</formula>
    </cfRule>
  </conditionalFormatting>
  <conditionalFormatting sqref="D18:J18">
    <cfRule type="expression" dxfId="34" priority="136" stopIfTrue="1">
      <formula>IF($D$18="",TRUE)</formula>
    </cfRule>
  </conditionalFormatting>
  <conditionalFormatting sqref="G77:J77">
    <cfRule type="expression" dxfId="33" priority="1" stopIfTrue="1">
      <formula>IF(AND($D$71="Yes",$G$71=""),TRUE)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B483990-96D5-418D-AADD-2FCF11E2259B}"/>
    <hyperlink ref="D20" r:id="rId4" xr:uid="{2ED229BD-5CB9-4C84-A0DD-55C48F1A298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8" customWidth="1"/>
    <col min="2" max="2" width="13.3828125" style="232" customWidth="1"/>
    <col min="3" max="3" width="40.61328125" style="232" customWidth="1"/>
    <col min="4" max="4" width="30.61328125" style="232" customWidth="1"/>
    <col min="5" max="5" width="20.84375" style="232" customWidth="1"/>
    <col min="6" max="7" width="13.84375" style="232" customWidth="1"/>
    <col min="8" max="8" width="25.15234375" style="232" customWidth="1"/>
    <col min="9" max="9" width="24.15234375" style="232" customWidth="1"/>
    <col min="10" max="10" width="18.3828125" style="232" customWidth="1"/>
    <col min="11" max="11" width="27.3828125" style="232" customWidth="1"/>
    <col min="12" max="12" width="20.61328125" style="232" customWidth="1"/>
    <col min="13" max="13" width="35.15234375" style="232" customWidth="1"/>
    <col min="14" max="14" width="42.15234375" style="232" customWidth="1"/>
    <col min="15" max="15" width="32.15234375" style="232" customWidth="1"/>
    <col min="16" max="16" width="22.84375" style="232" customWidth="1"/>
    <col min="17" max="17" width="43.61328125" style="232" customWidth="1"/>
    <col min="18" max="18" width="35.84375" style="232" hidden="1" customWidth="1"/>
    <col min="19" max="20" width="17.84375" style="232" hidden="1" customWidth="1"/>
    <col min="21" max="21" width="8.84375" style="232" hidden="1" customWidth="1"/>
    <col min="22" max="22" width="6.15234375" style="232" hidden="1" customWidth="1"/>
    <col min="23" max="23" width="8.61328125" style="232" hidden="1" customWidth="1"/>
    <col min="24" max="24" width="8.84375" style="232" hidden="1" customWidth="1"/>
    <col min="25" max="27" width="4.3828125" style="232" hidden="1" customWidth="1"/>
    <col min="28" max="28" width="7.84375" style="232" hidden="1" customWidth="1"/>
    <col min="29" max="33" width="4.3828125" style="232" hidden="1" customWidth="1"/>
    <col min="34" max="34" width="14.61328125" style="232" hidden="1" customWidth="1"/>
    <col min="35" max="39" width="8.84375" style="232" customWidth="1"/>
    <col min="40" max="16384" width="8.84375" style="232"/>
  </cols>
  <sheetData>
    <row r="1" spans="1:34" s="222" customFormat="1" ht="16"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488</v>
      </c>
    </row>
    <row r="3" spans="1:34" s="222" customFormat="1" ht="173.4"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3"/>
      <c r="G3" s="384" t="str">
        <f ca="1">OFFSET(L!$C$1,MATCH("General"&amp;"Cpy",L!$A:$A,0)-1,SL,,)</f>
        <v>© 2022 Responsible Minerals Initiative. All rights reserved.</v>
      </c>
      <c r="H3" s="384"/>
      <c r="I3" s="385"/>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0"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S36" ca="1" si="0">IF(B5="","",IF(ISERROR(MATCH($E5,CL,0)),"Unknown",INDIRECT("'C'!$A$"&amp;MATCH($E5,CL,0)+1)))</f>
        <v/>
      </c>
      <c r="T5" s="181" t="str">
        <f ca="1">IF(B5="","",IF(ISERROR(MATCH($J5,SorP!$B$1:$B$6230,0)),"",INDIRECT("'SorP'!$A$"&amp;MATCH($J5,SorP!$B$1:$B$6230,0))))</f>
        <v/>
      </c>
      <c r="U5" s="201"/>
      <c r="V5" s="227" t="e">
        <f>IF(C5="",NA(),IF(OR(C5="Smelter not listed",C5="Smelter not yet identified"),MATCH($B5&amp;$D5,'Smelter Look-up'!$J:$J,0),MATCH($B5&amp;$C5,'Smelter Look-up'!$J:$J,0)))</f>
        <v>#N/A</v>
      </c>
      <c r="X5" s="228">
        <f t="shared" ref="X5:X36" ca="1" si="1">IF(AND(C5="Smelter not listed",OR(LEN(D5)=0,LEN(E5)=0)),1,0)</f>
        <v>0</v>
      </c>
      <c r="AB5" s="229" t="str">
        <f t="shared" ref="AB5:AB36" si="2">B5&amp;C5</f>
        <v/>
      </c>
    </row>
    <row r="6" spans="1:34" s="228" customFormat="1" ht="20"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ca="1" si="0"/>
        <v/>
      </c>
      <c r="T6" s="181" t="str">
        <f ca="1">IF(B6="","",IF(ISERROR(MATCH($J6,SorP!$B$1:$B$6230,0)),"",INDIRECT("'SorP'!$A$"&amp;MATCH($J6,SorP!$B$1:$B$6230,0))))</f>
        <v/>
      </c>
      <c r="U6" s="201"/>
      <c r="V6" s="227" t="e">
        <f>IF(C6="",NA(),IF(OR(C6="Smelter not listed",C6="Smelter not yet identified"),MATCH($B6&amp;$D6,'Smelter Look-up'!$J:$J,0),MATCH($B6&amp;$C6,'Smelter Look-up'!$J:$J,0)))</f>
        <v>#N/A</v>
      </c>
      <c r="X6" s="228">
        <f t="shared" ca="1" si="1"/>
        <v>0</v>
      </c>
      <c r="AB6" s="229" t="str">
        <f t="shared" si="2"/>
        <v/>
      </c>
    </row>
    <row r="7" spans="1:34" s="228" customFormat="1" ht="20"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0"/>
        <v/>
      </c>
      <c r="T7" s="181" t="str">
        <f ca="1">IF(B7="","",IF(ISERROR(MATCH($J7,SorP!$B$1:$B$6230,0)),"",INDIRECT("'SorP'!$A$"&amp;MATCH($J7,SorP!$B$1:$B$6230,0))))</f>
        <v/>
      </c>
      <c r="U7" s="201"/>
      <c r="V7" s="227" t="e">
        <f>IF(C7="",NA(),IF(OR(C7="Smelter not listed",C7="Smelter not yet identified"),MATCH($B7&amp;$D7,'Smelter Look-up'!$J:$J,0),MATCH($B7&amp;$C7,'Smelter Look-up'!$J:$J,0)))</f>
        <v>#N/A</v>
      </c>
      <c r="X7" s="228">
        <f t="shared" ca="1" si="1"/>
        <v>0</v>
      </c>
      <c r="AB7" s="229" t="str">
        <f t="shared" si="2"/>
        <v/>
      </c>
    </row>
    <row r="8" spans="1:34" s="228" customFormat="1" ht="20"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0"/>
        <v/>
      </c>
      <c r="T8" s="181" t="str">
        <f ca="1">IF(B8="","",IF(ISERROR(MATCH($J8,SorP!$B$1:$B$6230,0)),"",INDIRECT("'SorP'!$A$"&amp;MATCH($J8,SorP!$B$1:$B$6230,0))))</f>
        <v/>
      </c>
      <c r="U8" s="201"/>
      <c r="V8" s="227" t="e">
        <f>IF(C8="",NA(),IF(OR(C8="Smelter not listed",C8="Smelter not yet identified"),MATCH($B8&amp;$D8,'Smelter Look-up'!$J:$J,0),MATCH($B8&amp;$C8,'Smelter Look-up'!$J:$J,0)))</f>
        <v>#N/A</v>
      </c>
      <c r="X8" s="228">
        <f t="shared" ca="1" si="1"/>
        <v>0</v>
      </c>
      <c r="AB8" s="229" t="str">
        <f t="shared" si="2"/>
        <v/>
      </c>
    </row>
    <row r="9" spans="1:34" s="228" customFormat="1" ht="20"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0"/>
        <v/>
      </c>
      <c r="T9" s="181" t="str">
        <f ca="1">IF(B9="","",IF(ISERROR(MATCH($J9,SorP!$B$1:$B$6230,0)),"",INDIRECT("'SorP'!$A$"&amp;MATCH($J9,SorP!$B$1:$B$6230,0))))</f>
        <v/>
      </c>
      <c r="U9" s="201"/>
      <c r="V9" s="227" t="e">
        <f>IF(C9="",NA(),IF(OR(C9="Smelter not listed",C9="Smelter not yet identified"),MATCH($B9&amp;$D9,'Smelter Look-up'!$J:$J,0),MATCH($B9&amp;$C9,'Smelter Look-up'!$J:$J,0)))</f>
        <v>#N/A</v>
      </c>
      <c r="X9" s="228">
        <f t="shared" ca="1" si="1"/>
        <v>0</v>
      </c>
      <c r="AB9" s="229" t="str">
        <f t="shared" si="2"/>
        <v/>
      </c>
    </row>
    <row r="10" spans="1:34" s="228" customFormat="1" ht="20"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0"/>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1"/>
        <v>0</v>
      </c>
      <c r="AB10" s="229" t="str">
        <f t="shared" si="2"/>
        <v/>
      </c>
    </row>
    <row r="11" spans="1:34" s="228" customFormat="1" ht="20"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0"/>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1"/>
        <v>0</v>
      </c>
      <c r="AB11" s="229" t="str">
        <f t="shared" si="2"/>
        <v/>
      </c>
    </row>
    <row r="12" spans="1:34" s="228" customFormat="1" ht="20"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0"/>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1"/>
        <v>0</v>
      </c>
      <c r="AB12" s="229" t="str">
        <f t="shared" si="2"/>
        <v/>
      </c>
    </row>
    <row r="13" spans="1:34" s="228" customFormat="1" ht="20"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0"/>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1"/>
        <v>0</v>
      </c>
      <c r="AB13" s="229" t="str">
        <f t="shared" si="2"/>
        <v/>
      </c>
    </row>
    <row r="14" spans="1:34" s="228" customFormat="1" ht="20"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0"/>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1"/>
        <v>0</v>
      </c>
      <c r="AB14" s="229" t="str">
        <f t="shared" si="2"/>
        <v/>
      </c>
    </row>
    <row r="15" spans="1:34" s="228" customFormat="1" ht="20"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0"/>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1"/>
        <v>0</v>
      </c>
      <c r="AB15" s="229" t="str">
        <f t="shared" si="2"/>
        <v/>
      </c>
    </row>
    <row r="16" spans="1:34" s="228" customFormat="1" ht="20"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0"/>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1"/>
        <v>0</v>
      </c>
      <c r="AB16" s="229" t="str">
        <f t="shared" si="2"/>
        <v/>
      </c>
    </row>
    <row r="17" spans="1:28" s="228" customFormat="1" ht="20" customHeight="1">
      <c r="A17" s="181"/>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0"/>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1"/>
        <v>0</v>
      </c>
      <c r="AB17" s="229" t="str">
        <f t="shared" si="2"/>
        <v/>
      </c>
    </row>
    <row r="18" spans="1:28" s="228" customFormat="1" ht="20">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0"/>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1"/>
        <v>0</v>
      </c>
      <c r="AB18" s="229" t="str">
        <f t="shared" si="2"/>
        <v/>
      </c>
    </row>
    <row r="19" spans="1:28" s="228" customFormat="1" ht="20">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0"/>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1"/>
        <v>0</v>
      </c>
      <c r="AB19" s="229" t="str">
        <f t="shared" si="2"/>
        <v/>
      </c>
    </row>
    <row r="20" spans="1:28" s="228" customFormat="1" ht="20">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0"/>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1"/>
        <v>0</v>
      </c>
      <c r="AB20" s="229" t="str">
        <f t="shared" si="2"/>
        <v/>
      </c>
    </row>
    <row r="21" spans="1:28" s="228" customFormat="1" ht="20">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0"/>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1"/>
        <v>0</v>
      </c>
      <c r="AB21" s="229" t="str">
        <f t="shared" si="2"/>
        <v/>
      </c>
    </row>
    <row r="22" spans="1:28" s="228" customFormat="1" ht="20">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0"/>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1"/>
        <v>0</v>
      </c>
      <c r="AB22" s="229" t="str">
        <f t="shared" si="2"/>
        <v/>
      </c>
    </row>
    <row r="23" spans="1:28" s="228" customFormat="1" ht="20">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0"/>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1"/>
        <v>0</v>
      </c>
      <c r="AB23" s="229" t="str">
        <f t="shared" si="2"/>
        <v/>
      </c>
    </row>
    <row r="24" spans="1:28" s="228" customFormat="1" ht="20">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0"/>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1"/>
        <v>0</v>
      </c>
      <c r="AB24" s="229" t="str">
        <f t="shared" si="2"/>
        <v/>
      </c>
    </row>
    <row r="25" spans="1:28" s="228" customFormat="1" ht="20">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0"/>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1"/>
        <v>0</v>
      </c>
      <c r="AB25" s="229" t="str">
        <f t="shared" si="2"/>
        <v/>
      </c>
    </row>
    <row r="26" spans="1:28" s="228" customFormat="1" ht="20">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0"/>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1"/>
        <v>0</v>
      </c>
      <c r="AB26" s="229" t="str">
        <f t="shared" si="2"/>
        <v/>
      </c>
    </row>
    <row r="27" spans="1:28" s="228" customFormat="1" ht="20">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0"/>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1"/>
        <v>0</v>
      </c>
      <c r="AB27" s="229" t="str">
        <f t="shared" si="2"/>
        <v/>
      </c>
    </row>
    <row r="28" spans="1:28" s="228" customFormat="1" ht="20">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0"/>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1"/>
        <v>0</v>
      </c>
      <c r="AB28" s="229" t="str">
        <f t="shared" si="2"/>
        <v/>
      </c>
    </row>
    <row r="29" spans="1:28" s="228" customFormat="1" ht="20">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0"/>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1"/>
        <v>0</v>
      </c>
      <c r="AB29" s="229" t="str">
        <f t="shared" si="2"/>
        <v/>
      </c>
    </row>
    <row r="30" spans="1:28" s="228" customFormat="1" ht="20">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0"/>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1"/>
        <v>0</v>
      </c>
      <c r="AB30" s="229" t="str">
        <f t="shared" si="2"/>
        <v/>
      </c>
    </row>
    <row r="31" spans="1:28" s="228" customFormat="1" ht="20">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0"/>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1"/>
        <v>0</v>
      </c>
      <c r="AB31" s="229" t="str">
        <f t="shared" si="2"/>
        <v/>
      </c>
    </row>
    <row r="32" spans="1:28" s="228" customFormat="1" ht="20">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0"/>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1"/>
        <v>0</v>
      </c>
      <c r="AB32" s="229" t="str">
        <f t="shared" si="2"/>
        <v/>
      </c>
    </row>
    <row r="33" spans="1:28" s="228" customFormat="1" ht="20">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0"/>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1"/>
        <v>0</v>
      </c>
      <c r="AB33" s="229" t="str">
        <f t="shared" si="2"/>
        <v/>
      </c>
    </row>
    <row r="34" spans="1:28" s="228" customFormat="1" ht="20">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0"/>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1"/>
        <v>0</v>
      </c>
      <c r="AB34" s="229" t="str">
        <f t="shared" si="2"/>
        <v/>
      </c>
    </row>
    <row r="35" spans="1:28" s="228" customFormat="1" ht="20">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0"/>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1"/>
        <v>0</v>
      </c>
      <c r="AB35" s="229" t="str">
        <f t="shared" si="2"/>
        <v/>
      </c>
    </row>
    <row r="36" spans="1:28" s="228" customFormat="1" ht="20">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0"/>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1"/>
        <v>0</v>
      </c>
      <c r="AB36" s="229" t="str">
        <f t="shared" si="2"/>
        <v/>
      </c>
    </row>
    <row r="37" spans="1:28" s="228" customFormat="1" ht="20">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ref="S37:S67" ca="1" si="3">IF(B37="","",IF(ISERROR(MATCH($E37,CL,0)),"Unknown",INDIRECT("'C'!$A$"&amp;MATCH($E37,CL,0)+1)))</f>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ref="X37:X67" ca="1" si="4">IF(AND(C37="Smelter not listed",OR(LEN(D37)=0,LEN(E37)=0)),1,0)</f>
        <v>0</v>
      </c>
      <c r="AB37" s="229" t="str">
        <f t="shared" ref="AB37:AB67" si="5">B37&amp;C37</f>
        <v/>
      </c>
    </row>
    <row r="38" spans="1:28" s="228" customFormat="1" ht="20">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ca="1" si="3"/>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ca="1" si="4"/>
        <v>0</v>
      </c>
      <c r="AB38" s="229" t="str">
        <f t="shared" si="5"/>
        <v/>
      </c>
    </row>
    <row r="39" spans="1:28" s="228" customFormat="1" ht="20">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3"/>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4"/>
        <v>0</v>
      </c>
      <c r="AB39" s="229" t="str">
        <f t="shared" si="5"/>
        <v/>
      </c>
    </row>
    <row r="40" spans="1:28" s="228" customFormat="1" ht="20">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3"/>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4"/>
        <v>0</v>
      </c>
      <c r="AB40" s="229" t="str">
        <f t="shared" si="5"/>
        <v/>
      </c>
    </row>
    <row r="41" spans="1:28" s="228" customFormat="1" ht="20">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3"/>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4"/>
        <v>0</v>
      </c>
      <c r="AB41" s="229" t="str">
        <f t="shared" si="5"/>
        <v/>
      </c>
    </row>
    <row r="42" spans="1:28" s="228" customFormat="1" ht="20">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3"/>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4"/>
        <v>0</v>
      </c>
      <c r="AB42" s="229" t="str">
        <f t="shared" si="5"/>
        <v/>
      </c>
    </row>
    <row r="43" spans="1:28" s="228" customFormat="1" ht="20">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3"/>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4"/>
        <v>0</v>
      </c>
      <c r="AB43" s="229" t="str">
        <f t="shared" si="5"/>
        <v/>
      </c>
    </row>
    <row r="44" spans="1:28" s="228" customFormat="1" ht="20">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3"/>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4"/>
        <v>0</v>
      </c>
      <c r="AB44" s="229" t="str">
        <f t="shared" si="5"/>
        <v/>
      </c>
    </row>
    <row r="45" spans="1:28" s="228" customFormat="1" ht="20">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3"/>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4"/>
        <v>0</v>
      </c>
      <c r="AB45" s="229" t="str">
        <f t="shared" si="5"/>
        <v/>
      </c>
    </row>
    <row r="46" spans="1:28" s="228" customFormat="1" ht="20">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3"/>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4"/>
        <v>0</v>
      </c>
      <c r="AB46" s="229" t="str">
        <f t="shared" si="5"/>
        <v/>
      </c>
    </row>
    <row r="47" spans="1:28" s="228" customFormat="1" ht="20">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3"/>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4"/>
        <v>0</v>
      </c>
      <c r="AB47" s="229" t="str">
        <f t="shared" si="5"/>
        <v/>
      </c>
    </row>
    <row r="48" spans="1:28" s="228" customFormat="1" ht="20">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3"/>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4"/>
        <v>0</v>
      </c>
      <c r="AB48" s="229" t="str">
        <f t="shared" si="5"/>
        <v/>
      </c>
    </row>
    <row r="49" spans="1:28" s="228" customFormat="1" ht="20">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3"/>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4"/>
        <v>0</v>
      </c>
      <c r="AB49" s="229" t="str">
        <f t="shared" si="5"/>
        <v/>
      </c>
    </row>
    <row r="50" spans="1:28" s="228" customFormat="1" ht="20">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3"/>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4"/>
        <v>0</v>
      </c>
      <c r="AB50" s="229" t="str">
        <f t="shared" si="5"/>
        <v/>
      </c>
    </row>
    <row r="51" spans="1:28" s="228" customFormat="1" ht="20">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3"/>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4"/>
        <v>0</v>
      </c>
      <c r="AB51" s="229" t="str">
        <f t="shared" si="5"/>
        <v/>
      </c>
    </row>
    <row r="52" spans="1:28" s="228" customFormat="1" ht="20">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3"/>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4"/>
        <v>0</v>
      </c>
      <c r="AB52" s="229" t="str">
        <f t="shared" si="5"/>
        <v/>
      </c>
    </row>
    <row r="53" spans="1:28" s="228" customFormat="1" ht="20">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3"/>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4"/>
        <v>0</v>
      </c>
      <c r="AB53" s="229" t="str">
        <f t="shared" si="5"/>
        <v/>
      </c>
    </row>
    <row r="54" spans="1:28" s="228" customFormat="1" ht="20">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3"/>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4"/>
        <v>0</v>
      </c>
      <c r="AB54" s="229" t="str">
        <f t="shared" si="5"/>
        <v/>
      </c>
    </row>
    <row r="55" spans="1:28" s="228" customFormat="1" ht="20">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3"/>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4"/>
        <v>0</v>
      </c>
      <c r="AB55" s="229" t="str">
        <f t="shared" si="5"/>
        <v/>
      </c>
    </row>
    <row r="56" spans="1:28" s="228" customFormat="1" ht="20">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3"/>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4"/>
        <v>0</v>
      </c>
      <c r="AB56" s="229" t="str">
        <f t="shared" si="5"/>
        <v/>
      </c>
    </row>
    <row r="57" spans="1:28" s="228" customFormat="1" ht="20">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3"/>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4"/>
        <v>0</v>
      </c>
      <c r="AB57" s="229" t="str">
        <f t="shared" si="5"/>
        <v/>
      </c>
    </row>
    <row r="58" spans="1:28" s="228" customFormat="1" ht="20">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3"/>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4"/>
        <v>0</v>
      </c>
      <c r="AB58" s="229" t="str">
        <f t="shared" si="5"/>
        <v/>
      </c>
    </row>
    <row r="59" spans="1:28" s="228" customFormat="1" ht="20">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3"/>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4"/>
        <v>0</v>
      </c>
      <c r="AB59" s="229" t="str">
        <f t="shared" si="5"/>
        <v/>
      </c>
    </row>
    <row r="60" spans="1:28" s="228" customFormat="1" ht="20">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3"/>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4"/>
        <v>0</v>
      </c>
      <c r="AB60" s="229" t="str">
        <f t="shared" si="5"/>
        <v/>
      </c>
    </row>
    <row r="61" spans="1:28" s="228" customFormat="1" ht="20">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3"/>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4"/>
        <v>0</v>
      </c>
      <c r="AB61" s="229" t="str">
        <f t="shared" si="5"/>
        <v/>
      </c>
    </row>
    <row r="62" spans="1:28" s="228" customFormat="1" ht="20">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3"/>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4"/>
        <v>0</v>
      </c>
      <c r="AB62" s="229" t="str">
        <f t="shared" si="5"/>
        <v/>
      </c>
    </row>
    <row r="63" spans="1:28" s="228" customFormat="1" ht="20">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3"/>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4"/>
        <v>0</v>
      </c>
      <c r="AB63" s="229" t="str">
        <f t="shared" si="5"/>
        <v/>
      </c>
    </row>
    <row r="64" spans="1:28" s="228" customFormat="1" ht="20">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3"/>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4"/>
        <v>0</v>
      </c>
      <c r="AB64" s="229" t="str">
        <f t="shared" si="5"/>
        <v/>
      </c>
    </row>
    <row r="65" spans="1:28" s="228" customFormat="1" ht="20">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3"/>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4"/>
        <v>0</v>
      </c>
      <c r="AB65" s="229" t="str">
        <f t="shared" si="5"/>
        <v/>
      </c>
    </row>
    <row r="66" spans="1:28" s="228" customFormat="1" ht="20">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3"/>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4"/>
        <v>0</v>
      </c>
      <c r="AB66" s="229" t="str">
        <f t="shared" si="5"/>
        <v/>
      </c>
    </row>
    <row r="67" spans="1:28" s="228" customFormat="1" ht="20">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3"/>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4"/>
        <v>0</v>
      </c>
      <c r="AB67" s="229" t="str">
        <f t="shared" si="5"/>
        <v/>
      </c>
    </row>
    <row r="68" spans="1:28" s="228" customFormat="1" ht="20">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ref="S68" ca="1" si="6">IF(B68="","",IF(ISERROR(MATCH($E68,CL,0)),"Unknown",INDIRECT("'C'!$A$"&amp;MATCH($E68,CL,0)+1)))</f>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ref="X68" ca="1" si="7">IF(AND(C68="Smelter not listed",OR(LEN(D68)=0,LEN(E68)=0)),1,0)</f>
        <v>0</v>
      </c>
      <c r="AB68" s="229" t="str">
        <f t="shared" ref="AB68" si="8">B68&amp;C68</f>
        <v/>
      </c>
    </row>
    <row r="69" spans="1:28" s="228" customFormat="1" ht="20">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S100"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X100" ca="1" si="10">IF(AND(C69="Smelter not listed",OR(LEN(D69)=0,LEN(E69)=0)),1,0)</f>
        <v>0</v>
      </c>
      <c r="AB69" s="229" t="str">
        <f t="shared" ref="AB69:AB100" si="11">B69&amp;C69</f>
        <v/>
      </c>
    </row>
    <row r="70" spans="1:28" s="228" customFormat="1" ht="20">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ca="1" si="9"/>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ca="1" si="10"/>
        <v>0</v>
      </c>
      <c r="AB70" s="229" t="str">
        <f t="shared" si="11"/>
        <v/>
      </c>
    </row>
    <row r="71" spans="1:28" s="228" customFormat="1" ht="20">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9"/>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0"/>
        <v>0</v>
      </c>
      <c r="AB71" s="229" t="str">
        <f t="shared" si="11"/>
        <v/>
      </c>
    </row>
    <row r="72" spans="1:28" s="228" customFormat="1" ht="20">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9"/>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0"/>
        <v>0</v>
      </c>
      <c r="AB72" s="229" t="str">
        <f t="shared" si="11"/>
        <v/>
      </c>
    </row>
    <row r="73" spans="1:28" s="228" customFormat="1" ht="20">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9"/>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0"/>
        <v>0</v>
      </c>
      <c r="AB73" s="229" t="str">
        <f t="shared" si="11"/>
        <v/>
      </c>
    </row>
    <row r="74" spans="1:28" s="228" customFormat="1" ht="20">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9"/>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0"/>
        <v>0</v>
      </c>
      <c r="AB74" s="229" t="str">
        <f t="shared" si="11"/>
        <v/>
      </c>
    </row>
    <row r="75" spans="1:28" s="228" customFormat="1" ht="20">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9"/>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0"/>
        <v>0</v>
      </c>
      <c r="AB75" s="229" t="str">
        <f t="shared" si="11"/>
        <v/>
      </c>
    </row>
    <row r="76" spans="1:28" s="228" customFormat="1" ht="20">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9"/>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0"/>
        <v>0</v>
      </c>
      <c r="AB76" s="229" t="str">
        <f t="shared" si="11"/>
        <v/>
      </c>
    </row>
    <row r="77" spans="1:28" s="228" customFormat="1" ht="20">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9"/>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0"/>
        <v>0</v>
      </c>
      <c r="AB77" s="229" t="str">
        <f t="shared" si="11"/>
        <v/>
      </c>
    </row>
    <row r="78" spans="1:28" s="228" customFormat="1" ht="20">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9"/>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0"/>
        <v>0</v>
      </c>
      <c r="AB78" s="229" t="str">
        <f t="shared" si="11"/>
        <v/>
      </c>
    </row>
    <row r="79" spans="1:28" s="228" customFormat="1" ht="20">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9"/>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0"/>
        <v>0</v>
      </c>
      <c r="AB79" s="229" t="str">
        <f t="shared" si="11"/>
        <v/>
      </c>
    </row>
    <row r="80" spans="1:28" s="228" customFormat="1" ht="20">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9"/>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0"/>
        <v>0</v>
      </c>
      <c r="AB80" s="229" t="str">
        <f t="shared" si="11"/>
        <v/>
      </c>
    </row>
    <row r="81" spans="1:28" s="228" customFormat="1" ht="20">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9"/>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0"/>
        <v>0</v>
      </c>
      <c r="AB81" s="229" t="str">
        <f t="shared" si="11"/>
        <v/>
      </c>
    </row>
    <row r="82" spans="1:28" s="228" customFormat="1" ht="20">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9"/>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0"/>
        <v>0</v>
      </c>
      <c r="AB82" s="229" t="str">
        <f t="shared" si="11"/>
        <v/>
      </c>
    </row>
    <row r="83" spans="1:28" s="228" customFormat="1" ht="20">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9"/>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0"/>
        <v>0</v>
      </c>
      <c r="AB83" s="229" t="str">
        <f t="shared" si="11"/>
        <v/>
      </c>
    </row>
    <row r="84" spans="1:28" s="228" customFormat="1" ht="20">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9"/>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0"/>
        <v>0</v>
      </c>
      <c r="AB84" s="229" t="str">
        <f t="shared" si="11"/>
        <v/>
      </c>
    </row>
    <row r="85" spans="1:28" s="228" customFormat="1" ht="20">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9"/>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0"/>
        <v>0</v>
      </c>
      <c r="AB85" s="229" t="str">
        <f t="shared" si="11"/>
        <v/>
      </c>
    </row>
    <row r="86" spans="1:28" s="228" customFormat="1" ht="20">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9"/>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0"/>
        <v>0</v>
      </c>
      <c r="AB86" s="229" t="str">
        <f t="shared" si="11"/>
        <v/>
      </c>
    </row>
    <row r="87" spans="1:28" s="228" customFormat="1" ht="20">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9"/>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0"/>
        <v>0</v>
      </c>
      <c r="AB87" s="229" t="str">
        <f t="shared" si="11"/>
        <v/>
      </c>
    </row>
    <row r="88" spans="1:28" s="228" customFormat="1" ht="20">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9"/>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0"/>
        <v>0</v>
      </c>
      <c r="AB88" s="229" t="str">
        <f t="shared" si="11"/>
        <v/>
      </c>
    </row>
    <row r="89" spans="1:28" s="228" customFormat="1" ht="20">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9"/>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0"/>
        <v>0</v>
      </c>
      <c r="AB89" s="229" t="str">
        <f t="shared" si="11"/>
        <v/>
      </c>
    </row>
    <row r="90" spans="1:28" s="228" customFormat="1" ht="20">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9"/>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0"/>
        <v>0</v>
      </c>
      <c r="AB90" s="229" t="str">
        <f t="shared" si="11"/>
        <v/>
      </c>
    </row>
    <row r="91" spans="1:28" s="228" customFormat="1" ht="20">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9"/>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0"/>
        <v>0</v>
      </c>
      <c r="AB91" s="229" t="str">
        <f t="shared" si="11"/>
        <v/>
      </c>
    </row>
    <row r="92" spans="1:28" s="228" customFormat="1" ht="20">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9"/>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0"/>
        <v>0</v>
      </c>
      <c r="AB92" s="229" t="str">
        <f t="shared" si="11"/>
        <v/>
      </c>
    </row>
    <row r="93" spans="1:28" s="228" customFormat="1" ht="20">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9"/>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0"/>
        <v>0</v>
      </c>
      <c r="AB93" s="229" t="str">
        <f t="shared" si="11"/>
        <v/>
      </c>
    </row>
    <row r="94" spans="1:28" s="228" customFormat="1" ht="20">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9"/>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0"/>
        <v>0</v>
      </c>
      <c r="AB94" s="229" t="str">
        <f t="shared" si="11"/>
        <v/>
      </c>
    </row>
    <row r="95" spans="1:28" s="228" customFormat="1" ht="20">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9"/>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0"/>
        <v>0</v>
      </c>
      <c r="AB95" s="229" t="str">
        <f t="shared" si="11"/>
        <v/>
      </c>
    </row>
    <row r="96" spans="1:28" s="228" customFormat="1" ht="20">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9"/>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0"/>
        <v>0</v>
      </c>
      <c r="AB96" s="229" t="str">
        <f t="shared" si="11"/>
        <v/>
      </c>
    </row>
    <row r="97" spans="1:28" s="228" customFormat="1" ht="20">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9"/>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0"/>
        <v>0</v>
      </c>
      <c r="AB97" s="229" t="str">
        <f t="shared" si="11"/>
        <v/>
      </c>
    </row>
    <row r="98" spans="1:28" s="228" customFormat="1" ht="20">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9"/>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0"/>
        <v>0</v>
      </c>
      <c r="AB98" s="229" t="str">
        <f t="shared" si="11"/>
        <v/>
      </c>
    </row>
    <row r="99" spans="1:28" s="228" customFormat="1" ht="20">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9"/>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0"/>
        <v>0</v>
      </c>
      <c r="AB99" s="229" t="str">
        <f t="shared" si="11"/>
        <v/>
      </c>
    </row>
    <row r="100" spans="1:28" s="228" customFormat="1" ht="20">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9"/>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0"/>
        <v>0</v>
      </c>
      <c r="AB100" s="229" t="str">
        <f t="shared" si="11"/>
        <v/>
      </c>
    </row>
    <row r="101" spans="1:28" s="228" customFormat="1" ht="20">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ref="S101:S131" ca="1" si="12">IF(B101="","",IF(ISERROR(MATCH($E101,CL,0)),"Unknown",INDIRECT("'C'!$A$"&amp;MATCH($E101,CL,0)+1)))</f>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ref="X101:X131" ca="1" si="13">IF(AND(C101="Smelter not listed",OR(LEN(D101)=0,LEN(E101)=0)),1,0)</f>
        <v>0</v>
      </c>
      <c r="AB101" s="229" t="str">
        <f t="shared" ref="AB101:AB131" si="14">B101&amp;C101</f>
        <v/>
      </c>
    </row>
    <row r="102" spans="1:28" s="228" customFormat="1" ht="20">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ca="1" si="12"/>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ca="1" si="13"/>
        <v>0</v>
      </c>
      <c r="AB102" s="229" t="str">
        <f t="shared" si="14"/>
        <v/>
      </c>
    </row>
    <row r="103" spans="1:28" s="228" customFormat="1" ht="20">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2"/>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3"/>
        <v>0</v>
      </c>
      <c r="AB103" s="229" t="str">
        <f t="shared" si="14"/>
        <v/>
      </c>
    </row>
    <row r="104" spans="1:28" s="228" customFormat="1" ht="20">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2"/>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3"/>
        <v>0</v>
      </c>
      <c r="AB104" s="229" t="str">
        <f t="shared" si="14"/>
        <v/>
      </c>
    </row>
    <row r="105" spans="1:28" s="228" customFormat="1" ht="20">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2"/>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3"/>
        <v>0</v>
      </c>
      <c r="AB105" s="229" t="str">
        <f t="shared" si="14"/>
        <v/>
      </c>
    </row>
    <row r="106" spans="1:28" s="228" customFormat="1" ht="20">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2"/>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3"/>
        <v>0</v>
      </c>
      <c r="AB106" s="229" t="str">
        <f t="shared" si="14"/>
        <v/>
      </c>
    </row>
    <row r="107" spans="1:28" s="228" customFormat="1" ht="20">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2"/>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3"/>
        <v>0</v>
      </c>
      <c r="AB107" s="229" t="str">
        <f t="shared" si="14"/>
        <v/>
      </c>
    </row>
    <row r="108" spans="1:28" s="228" customFormat="1" ht="20">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2"/>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3"/>
        <v>0</v>
      </c>
      <c r="AB108" s="229" t="str">
        <f t="shared" si="14"/>
        <v/>
      </c>
    </row>
    <row r="109" spans="1:28" s="228" customFormat="1" ht="20">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2"/>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3"/>
        <v>0</v>
      </c>
      <c r="AB109" s="229" t="str">
        <f t="shared" si="14"/>
        <v/>
      </c>
    </row>
    <row r="110" spans="1:28" s="228" customFormat="1" ht="20">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2"/>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3"/>
        <v>0</v>
      </c>
      <c r="AB110" s="229" t="str">
        <f t="shared" si="14"/>
        <v/>
      </c>
    </row>
    <row r="111" spans="1:28" s="228" customFormat="1" ht="20">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2"/>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3"/>
        <v>0</v>
      </c>
      <c r="AB111" s="229" t="str">
        <f t="shared" si="14"/>
        <v/>
      </c>
    </row>
    <row r="112" spans="1:28" s="228" customFormat="1" ht="20">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2"/>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3"/>
        <v>0</v>
      </c>
      <c r="AB112" s="229" t="str">
        <f t="shared" si="14"/>
        <v/>
      </c>
    </row>
    <row r="113" spans="1:28" s="228" customFormat="1" ht="20">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2"/>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3"/>
        <v>0</v>
      </c>
      <c r="AB113" s="229" t="str">
        <f t="shared" si="14"/>
        <v/>
      </c>
    </row>
    <row r="114" spans="1:28" s="228" customFormat="1" ht="20">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2"/>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3"/>
        <v>0</v>
      </c>
      <c r="AB114" s="229" t="str">
        <f t="shared" si="14"/>
        <v/>
      </c>
    </row>
    <row r="115" spans="1:28" s="228" customFormat="1" ht="20">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2"/>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3"/>
        <v>0</v>
      </c>
      <c r="AB115" s="229" t="str">
        <f t="shared" si="14"/>
        <v/>
      </c>
    </row>
    <row r="116" spans="1:28" s="228" customFormat="1" ht="20">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2"/>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3"/>
        <v>0</v>
      </c>
      <c r="AB116" s="229" t="str">
        <f t="shared" si="14"/>
        <v/>
      </c>
    </row>
    <row r="117" spans="1:28" s="228" customFormat="1" ht="20">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2"/>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3"/>
        <v>0</v>
      </c>
      <c r="AB117" s="229" t="str">
        <f t="shared" si="14"/>
        <v/>
      </c>
    </row>
    <row r="118" spans="1:28" s="228" customFormat="1" ht="20">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2"/>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3"/>
        <v>0</v>
      </c>
      <c r="AB118" s="229" t="str">
        <f t="shared" si="14"/>
        <v/>
      </c>
    </row>
    <row r="119" spans="1:28" s="228" customFormat="1" ht="20">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2"/>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3"/>
        <v>0</v>
      </c>
      <c r="AB119" s="229" t="str">
        <f t="shared" si="14"/>
        <v/>
      </c>
    </row>
    <row r="120" spans="1:28" s="228" customFormat="1" ht="20">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2"/>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3"/>
        <v>0</v>
      </c>
      <c r="AB120" s="229" t="str">
        <f t="shared" si="14"/>
        <v/>
      </c>
    </row>
    <row r="121" spans="1:28" s="228" customFormat="1" ht="20">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2"/>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3"/>
        <v>0</v>
      </c>
      <c r="AB121" s="229" t="str">
        <f t="shared" si="14"/>
        <v/>
      </c>
    </row>
    <row r="122" spans="1:28" s="228" customFormat="1" ht="20">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2"/>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3"/>
        <v>0</v>
      </c>
      <c r="AB122" s="229" t="str">
        <f t="shared" si="14"/>
        <v/>
      </c>
    </row>
    <row r="123" spans="1:28" s="228" customFormat="1" ht="20">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2"/>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3"/>
        <v>0</v>
      </c>
      <c r="AB123" s="229" t="str">
        <f t="shared" si="14"/>
        <v/>
      </c>
    </row>
    <row r="124" spans="1:28" s="228" customFormat="1" ht="20">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2"/>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3"/>
        <v>0</v>
      </c>
      <c r="AB124" s="229" t="str">
        <f t="shared" si="14"/>
        <v/>
      </c>
    </row>
    <row r="125" spans="1:28" s="228" customFormat="1" ht="20">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2"/>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3"/>
        <v>0</v>
      </c>
      <c r="AB125" s="229" t="str">
        <f t="shared" si="14"/>
        <v/>
      </c>
    </row>
    <row r="126" spans="1:28" s="228" customFormat="1" ht="20">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2"/>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3"/>
        <v>0</v>
      </c>
      <c r="AB126" s="229" t="str">
        <f t="shared" si="14"/>
        <v/>
      </c>
    </row>
    <row r="127" spans="1:28" s="228" customFormat="1" ht="20">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2"/>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3"/>
        <v>0</v>
      </c>
      <c r="AB127" s="229" t="str">
        <f t="shared" si="14"/>
        <v/>
      </c>
    </row>
    <row r="128" spans="1:28" s="228" customFormat="1" ht="20">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2"/>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3"/>
        <v>0</v>
      </c>
      <c r="AB128" s="229" t="str">
        <f t="shared" si="14"/>
        <v/>
      </c>
    </row>
    <row r="129" spans="1:28" s="228" customFormat="1" ht="20">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2"/>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3"/>
        <v>0</v>
      </c>
      <c r="AB129" s="229" t="str">
        <f t="shared" si="14"/>
        <v/>
      </c>
    </row>
    <row r="130" spans="1:28" s="228" customFormat="1" ht="20">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2"/>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3"/>
        <v>0</v>
      </c>
      <c r="AB130" s="229" t="str">
        <f t="shared" si="14"/>
        <v/>
      </c>
    </row>
    <row r="131" spans="1:28" s="228" customFormat="1" ht="20">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2"/>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3"/>
        <v>0</v>
      </c>
      <c r="AB131" s="229" t="str">
        <f t="shared" si="14"/>
        <v/>
      </c>
    </row>
    <row r="132" spans="1:28" s="228" customFormat="1" ht="20">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ref="S132" ca="1" si="15">IF(B132="","",IF(ISERROR(MATCH($E132,CL,0)),"Unknown",INDIRECT("'C'!$A$"&amp;MATCH($E132,CL,0)+1)))</f>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ref="X132" ca="1" si="16">IF(AND(C132="Smelter not listed",OR(LEN(D132)=0,LEN(E132)=0)),1,0)</f>
        <v>0</v>
      </c>
      <c r="AB132" s="229" t="str">
        <f t="shared" ref="AB132" si="17">B132&amp;C132</f>
        <v/>
      </c>
    </row>
    <row r="133" spans="1:28" s="228" customFormat="1" ht="20">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S164"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X164" ca="1" si="19">IF(AND(C133="Smelter not listed",OR(LEN(D133)=0,LEN(E133)=0)),1,0)</f>
        <v>0</v>
      </c>
      <c r="AB133" s="229" t="str">
        <f t="shared" ref="AB133:AB164" si="20">B133&amp;C133</f>
        <v/>
      </c>
    </row>
    <row r="134" spans="1:28" s="228" customFormat="1" ht="20">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ca="1" si="18"/>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ca="1" si="19"/>
        <v>0</v>
      </c>
      <c r="AB134" s="229" t="str">
        <f t="shared" si="20"/>
        <v/>
      </c>
    </row>
    <row r="135" spans="1:28" s="228" customFormat="1" ht="20">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18"/>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19"/>
        <v>0</v>
      </c>
      <c r="AB135" s="229" t="str">
        <f t="shared" si="20"/>
        <v/>
      </c>
    </row>
    <row r="136" spans="1:28" s="228" customFormat="1" ht="20">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18"/>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19"/>
        <v>0</v>
      </c>
      <c r="AB136" s="229" t="str">
        <f t="shared" si="20"/>
        <v/>
      </c>
    </row>
    <row r="137" spans="1:28" s="228" customFormat="1" ht="20">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18"/>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19"/>
        <v>0</v>
      </c>
      <c r="AB137" s="229" t="str">
        <f t="shared" si="20"/>
        <v/>
      </c>
    </row>
    <row r="138" spans="1:28" s="228" customFormat="1" ht="20">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18"/>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19"/>
        <v>0</v>
      </c>
      <c r="AB138" s="229" t="str">
        <f t="shared" si="20"/>
        <v/>
      </c>
    </row>
    <row r="139" spans="1:28" s="228" customFormat="1" ht="20">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18"/>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19"/>
        <v>0</v>
      </c>
      <c r="AB139" s="229" t="str">
        <f t="shared" si="20"/>
        <v/>
      </c>
    </row>
    <row r="140" spans="1:28" s="228" customFormat="1" ht="20">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18"/>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19"/>
        <v>0</v>
      </c>
      <c r="AB140" s="229" t="str">
        <f t="shared" si="20"/>
        <v/>
      </c>
    </row>
    <row r="141" spans="1:28" s="228" customFormat="1" ht="20">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18"/>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19"/>
        <v>0</v>
      </c>
      <c r="AB141" s="229" t="str">
        <f t="shared" si="20"/>
        <v/>
      </c>
    </row>
    <row r="142" spans="1:28" s="228" customFormat="1" ht="20">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18"/>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19"/>
        <v>0</v>
      </c>
      <c r="AB142" s="229" t="str">
        <f t="shared" si="20"/>
        <v/>
      </c>
    </row>
    <row r="143" spans="1:28" s="228" customFormat="1" ht="20">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18"/>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19"/>
        <v>0</v>
      </c>
      <c r="AB143" s="229" t="str">
        <f t="shared" si="20"/>
        <v/>
      </c>
    </row>
    <row r="144" spans="1:28" s="228" customFormat="1" ht="20">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18"/>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19"/>
        <v>0</v>
      </c>
      <c r="AB144" s="229" t="str">
        <f t="shared" si="20"/>
        <v/>
      </c>
    </row>
    <row r="145" spans="1:28" s="228" customFormat="1" ht="20">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18"/>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19"/>
        <v>0</v>
      </c>
      <c r="AB145" s="229" t="str">
        <f t="shared" si="20"/>
        <v/>
      </c>
    </row>
    <row r="146" spans="1:28" s="228" customFormat="1" ht="20">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18"/>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19"/>
        <v>0</v>
      </c>
      <c r="AB146" s="229" t="str">
        <f t="shared" si="20"/>
        <v/>
      </c>
    </row>
    <row r="147" spans="1:28" s="228" customFormat="1" ht="20">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18"/>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19"/>
        <v>0</v>
      </c>
      <c r="AB147" s="229" t="str">
        <f t="shared" si="20"/>
        <v/>
      </c>
    </row>
    <row r="148" spans="1:28" s="228" customFormat="1" ht="20">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18"/>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19"/>
        <v>0</v>
      </c>
      <c r="AB148" s="229" t="str">
        <f t="shared" si="20"/>
        <v/>
      </c>
    </row>
    <row r="149" spans="1:28" s="228" customFormat="1" ht="20">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18"/>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19"/>
        <v>0</v>
      </c>
      <c r="AB149" s="229" t="str">
        <f t="shared" si="20"/>
        <v/>
      </c>
    </row>
    <row r="150" spans="1:28" s="228" customFormat="1" ht="20">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18"/>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19"/>
        <v>0</v>
      </c>
      <c r="AB150" s="229" t="str">
        <f t="shared" si="20"/>
        <v/>
      </c>
    </row>
    <row r="151" spans="1:28" s="228" customFormat="1" ht="20">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18"/>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19"/>
        <v>0</v>
      </c>
      <c r="AB151" s="229" t="str">
        <f t="shared" si="20"/>
        <v/>
      </c>
    </row>
    <row r="152" spans="1:28" s="228" customFormat="1" ht="20">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18"/>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19"/>
        <v>0</v>
      </c>
      <c r="AB152" s="229" t="str">
        <f t="shared" si="20"/>
        <v/>
      </c>
    </row>
    <row r="153" spans="1:28" s="228" customFormat="1" ht="20">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18"/>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19"/>
        <v>0</v>
      </c>
      <c r="AB153" s="229" t="str">
        <f t="shared" si="20"/>
        <v/>
      </c>
    </row>
    <row r="154" spans="1:28" s="228" customFormat="1" ht="20">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18"/>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19"/>
        <v>0</v>
      </c>
      <c r="AB154" s="229" t="str">
        <f t="shared" si="20"/>
        <v/>
      </c>
    </row>
    <row r="155" spans="1:28" s="228" customFormat="1" ht="20">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18"/>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19"/>
        <v>0</v>
      </c>
      <c r="AB155" s="229" t="str">
        <f t="shared" si="20"/>
        <v/>
      </c>
    </row>
    <row r="156" spans="1:28" s="228" customFormat="1" ht="20">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18"/>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19"/>
        <v>0</v>
      </c>
      <c r="AB156" s="229" t="str">
        <f t="shared" si="20"/>
        <v/>
      </c>
    </row>
    <row r="157" spans="1:28" s="228" customFormat="1" ht="20">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18"/>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19"/>
        <v>0</v>
      </c>
      <c r="AB157" s="229" t="str">
        <f t="shared" si="20"/>
        <v/>
      </c>
    </row>
    <row r="158" spans="1:28" s="228" customFormat="1" ht="20">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18"/>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19"/>
        <v>0</v>
      </c>
      <c r="AB158" s="229" t="str">
        <f t="shared" si="20"/>
        <v/>
      </c>
    </row>
    <row r="159" spans="1:28" s="228" customFormat="1" ht="20">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18"/>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19"/>
        <v>0</v>
      </c>
      <c r="AB159" s="229" t="str">
        <f t="shared" si="20"/>
        <v/>
      </c>
    </row>
    <row r="160" spans="1:28" s="228" customFormat="1" ht="20">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18"/>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19"/>
        <v>0</v>
      </c>
      <c r="AB160" s="229" t="str">
        <f t="shared" si="20"/>
        <v/>
      </c>
    </row>
    <row r="161" spans="1:28" s="228" customFormat="1" ht="20">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18"/>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19"/>
        <v>0</v>
      </c>
      <c r="AB161" s="229" t="str">
        <f t="shared" si="20"/>
        <v/>
      </c>
    </row>
    <row r="162" spans="1:28" s="228" customFormat="1" ht="20">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18"/>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19"/>
        <v>0</v>
      </c>
      <c r="AB162" s="229" t="str">
        <f t="shared" si="20"/>
        <v/>
      </c>
    </row>
    <row r="163" spans="1:28" s="228" customFormat="1" ht="20">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18"/>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19"/>
        <v>0</v>
      </c>
      <c r="AB163" s="229" t="str">
        <f t="shared" si="20"/>
        <v/>
      </c>
    </row>
    <row r="164" spans="1:28" s="228" customFormat="1" ht="20">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18"/>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19"/>
        <v>0</v>
      </c>
      <c r="AB164" s="229" t="str">
        <f t="shared" si="20"/>
        <v/>
      </c>
    </row>
    <row r="165" spans="1:28" s="228" customFormat="1" ht="20">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ref="S165:S195" ca="1" si="21">IF(B165="","",IF(ISERROR(MATCH($E165,CL,0)),"Unknown",INDIRECT("'C'!$A$"&amp;MATCH($E165,CL,0)+1)))</f>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ref="X165:X195" ca="1" si="22">IF(AND(C165="Smelter not listed",OR(LEN(D165)=0,LEN(E165)=0)),1,0)</f>
        <v>0</v>
      </c>
      <c r="AB165" s="229" t="str">
        <f t="shared" ref="AB165:AB195" si="23">B165&amp;C165</f>
        <v/>
      </c>
    </row>
    <row r="166" spans="1:28" s="228" customFormat="1" ht="20">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ca="1" si="21"/>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ca="1" si="22"/>
        <v>0</v>
      </c>
      <c r="AB166" s="229" t="str">
        <f t="shared" si="23"/>
        <v/>
      </c>
    </row>
    <row r="167" spans="1:28" s="228" customFormat="1" ht="20">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1"/>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2"/>
        <v>0</v>
      </c>
      <c r="AB167" s="229" t="str">
        <f t="shared" si="23"/>
        <v/>
      </c>
    </row>
    <row r="168" spans="1:28" s="228" customFormat="1" ht="20">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1"/>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2"/>
        <v>0</v>
      </c>
      <c r="AB168" s="229" t="str">
        <f t="shared" si="23"/>
        <v/>
      </c>
    </row>
    <row r="169" spans="1:28" s="228" customFormat="1" ht="20">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1"/>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2"/>
        <v>0</v>
      </c>
      <c r="AB169" s="229" t="str">
        <f t="shared" si="23"/>
        <v/>
      </c>
    </row>
    <row r="170" spans="1:28" s="228" customFormat="1" ht="20">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1"/>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2"/>
        <v>0</v>
      </c>
      <c r="AB170" s="229" t="str">
        <f t="shared" si="23"/>
        <v/>
      </c>
    </row>
    <row r="171" spans="1:28" s="228" customFormat="1" ht="20">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1"/>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2"/>
        <v>0</v>
      </c>
      <c r="AB171" s="229" t="str">
        <f t="shared" si="23"/>
        <v/>
      </c>
    </row>
    <row r="172" spans="1:28" s="228" customFormat="1" ht="20">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1"/>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2"/>
        <v>0</v>
      </c>
      <c r="AB172" s="229" t="str">
        <f t="shared" si="23"/>
        <v/>
      </c>
    </row>
    <row r="173" spans="1:28" s="228" customFormat="1" ht="20">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1"/>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2"/>
        <v>0</v>
      </c>
      <c r="AB173" s="229" t="str">
        <f t="shared" si="23"/>
        <v/>
      </c>
    </row>
    <row r="174" spans="1:28" s="228" customFormat="1" ht="20">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1"/>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2"/>
        <v>0</v>
      </c>
      <c r="AB174" s="229" t="str">
        <f t="shared" si="23"/>
        <v/>
      </c>
    </row>
    <row r="175" spans="1:28" s="228" customFormat="1" ht="20">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1"/>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2"/>
        <v>0</v>
      </c>
      <c r="AB175" s="229" t="str">
        <f t="shared" si="23"/>
        <v/>
      </c>
    </row>
    <row r="176" spans="1:28" s="228" customFormat="1" ht="20">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1"/>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2"/>
        <v>0</v>
      </c>
      <c r="AB176" s="229" t="str">
        <f t="shared" si="23"/>
        <v/>
      </c>
    </row>
    <row r="177" spans="1:28" s="228" customFormat="1" ht="20">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1"/>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2"/>
        <v>0</v>
      </c>
      <c r="AB177" s="229" t="str">
        <f t="shared" si="23"/>
        <v/>
      </c>
    </row>
    <row r="178" spans="1:28" s="228" customFormat="1" ht="20">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1"/>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2"/>
        <v>0</v>
      </c>
      <c r="AB178" s="229" t="str">
        <f t="shared" si="23"/>
        <v/>
      </c>
    </row>
    <row r="179" spans="1:28" s="228" customFormat="1" ht="20">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1"/>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2"/>
        <v>0</v>
      </c>
      <c r="AB179" s="229" t="str">
        <f t="shared" si="23"/>
        <v/>
      </c>
    </row>
    <row r="180" spans="1:28" s="228" customFormat="1" ht="20">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1"/>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2"/>
        <v>0</v>
      </c>
      <c r="AB180" s="229" t="str">
        <f t="shared" si="23"/>
        <v/>
      </c>
    </row>
    <row r="181" spans="1:28" s="228" customFormat="1" ht="20">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1"/>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2"/>
        <v>0</v>
      </c>
      <c r="AB181" s="229" t="str">
        <f t="shared" si="23"/>
        <v/>
      </c>
    </row>
    <row r="182" spans="1:28" s="228" customFormat="1" ht="20">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1"/>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2"/>
        <v>0</v>
      </c>
      <c r="AB182" s="229" t="str">
        <f t="shared" si="23"/>
        <v/>
      </c>
    </row>
    <row r="183" spans="1:28" s="228" customFormat="1" ht="20">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1"/>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2"/>
        <v>0</v>
      </c>
      <c r="AB183" s="229" t="str">
        <f t="shared" si="23"/>
        <v/>
      </c>
    </row>
    <row r="184" spans="1:28" s="228" customFormat="1" ht="20">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1"/>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2"/>
        <v>0</v>
      </c>
      <c r="AB184" s="229" t="str">
        <f t="shared" si="23"/>
        <v/>
      </c>
    </row>
    <row r="185" spans="1:28" s="228" customFormat="1" ht="20">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1"/>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2"/>
        <v>0</v>
      </c>
      <c r="AB185" s="229" t="str">
        <f t="shared" si="23"/>
        <v/>
      </c>
    </row>
    <row r="186" spans="1:28" s="228" customFormat="1" ht="20">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1"/>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2"/>
        <v>0</v>
      </c>
      <c r="AB186" s="229" t="str">
        <f t="shared" si="23"/>
        <v/>
      </c>
    </row>
    <row r="187" spans="1:28" s="228" customFormat="1" ht="20">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1"/>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2"/>
        <v>0</v>
      </c>
      <c r="AB187" s="229" t="str">
        <f t="shared" si="23"/>
        <v/>
      </c>
    </row>
    <row r="188" spans="1:28" s="228" customFormat="1" ht="20">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1"/>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2"/>
        <v>0</v>
      </c>
      <c r="AB188" s="229" t="str">
        <f t="shared" si="23"/>
        <v/>
      </c>
    </row>
    <row r="189" spans="1:28" s="228" customFormat="1" ht="20">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1"/>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2"/>
        <v>0</v>
      </c>
      <c r="AB189" s="229" t="str">
        <f t="shared" si="23"/>
        <v/>
      </c>
    </row>
    <row r="190" spans="1:28" s="228" customFormat="1" ht="20">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1"/>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2"/>
        <v>0</v>
      </c>
      <c r="AB190" s="229" t="str">
        <f t="shared" si="23"/>
        <v/>
      </c>
    </row>
    <row r="191" spans="1:28" s="228" customFormat="1" ht="20">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1"/>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2"/>
        <v>0</v>
      </c>
      <c r="AB191" s="229" t="str">
        <f t="shared" si="23"/>
        <v/>
      </c>
    </row>
    <row r="192" spans="1:28" s="228" customFormat="1" ht="20">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1"/>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2"/>
        <v>0</v>
      </c>
      <c r="AB192" s="229" t="str">
        <f t="shared" si="23"/>
        <v/>
      </c>
    </row>
    <row r="193" spans="1:28" s="228" customFormat="1" ht="20">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1"/>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2"/>
        <v>0</v>
      </c>
      <c r="AB193" s="229" t="str">
        <f t="shared" si="23"/>
        <v/>
      </c>
    </row>
    <row r="194" spans="1:28" s="228" customFormat="1" ht="20">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1"/>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2"/>
        <v>0</v>
      </c>
      <c r="AB194" s="229" t="str">
        <f t="shared" si="23"/>
        <v/>
      </c>
    </row>
    <row r="195" spans="1:28" s="228" customFormat="1" ht="20">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1"/>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2"/>
        <v>0</v>
      </c>
      <c r="AB195" s="229" t="str">
        <f t="shared" si="23"/>
        <v/>
      </c>
    </row>
    <row r="196" spans="1:28" s="228" customFormat="1" ht="20">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ref="S196" ca="1" si="24">IF(B196="","",IF(ISERROR(MATCH($E196,CL,0)),"Unknown",INDIRECT("'C'!$A$"&amp;MATCH($E196,CL,0)+1)))</f>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ref="X196" ca="1" si="25">IF(AND(C196="Smelter not listed",OR(LEN(D196)=0,LEN(E196)=0)),1,0)</f>
        <v>0</v>
      </c>
      <c r="AB196" s="229" t="str">
        <f t="shared" ref="AB196" si="26">B196&amp;C196</f>
        <v/>
      </c>
    </row>
    <row r="197" spans="1:28" s="228" customFormat="1" ht="20">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S228"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X228" ca="1" si="28">IF(AND(C197="Smelter not listed",OR(LEN(D197)=0,LEN(E197)=0)),1,0)</f>
        <v>0</v>
      </c>
      <c r="AB197" s="229" t="str">
        <f t="shared" ref="AB197:AB228" si="29">B197&amp;C197</f>
        <v/>
      </c>
    </row>
    <row r="198" spans="1:28" s="228" customFormat="1" ht="20">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ca="1" si="27"/>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ca="1" si="28"/>
        <v>0</v>
      </c>
      <c r="AB198" s="229" t="str">
        <f t="shared" si="29"/>
        <v/>
      </c>
    </row>
    <row r="199" spans="1:28" s="228" customFormat="1" ht="20">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27"/>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28"/>
        <v>0</v>
      </c>
      <c r="AB199" s="229" t="str">
        <f t="shared" si="29"/>
        <v/>
      </c>
    </row>
    <row r="200" spans="1:28" s="228" customFormat="1" ht="20">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27"/>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28"/>
        <v>0</v>
      </c>
      <c r="AB200" s="229" t="str">
        <f t="shared" si="29"/>
        <v/>
      </c>
    </row>
    <row r="201" spans="1:28" s="228" customFormat="1" ht="20">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27"/>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28"/>
        <v>0</v>
      </c>
      <c r="AB201" s="229" t="str">
        <f t="shared" si="29"/>
        <v/>
      </c>
    </row>
    <row r="202" spans="1:28" s="228" customFormat="1" ht="20">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27"/>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28"/>
        <v>0</v>
      </c>
      <c r="AB202" s="229" t="str">
        <f t="shared" si="29"/>
        <v/>
      </c>
    </row>
    <row r="203" spans="1:28" s="228" customFormat="1" ht="20">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27"/>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28"/>
        <v>0</v>
      </c>
      <c r="AB203" s="229" t="str">
        <f t="shared" si="29"/>
        <v/>
      </c>
    </row>
    <row r="204" spans="1:28" s="228" customFormat="1" ht="20">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27"/>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28"/>
        <v>0</v>
      </c>
      <c r="AB204" s="229" t="str">
        <f t="shared" si="29"/>
        <v/>
      </c>
    </row>
    <row r="205" spans="1:28" s="228" customFormat="1" ht="20">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27"/>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28"/>
        <v>0</v>
      </c>
      <c r="AB205" s="229" t="str">
        <f t="shared" si="29"/>
        <v/>
      </c>
    </row>
    <row r="206" spans="1:28" s="228" customFormat="1" ht="20">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27"/>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28"/>
        <v>0</v>
      </c>
      <c r="AB206" s="229" t="str">
        <f t="shared" si="29"/>
        <v/>
      </c>
    </row>
    <row r="207" spans="1:28" s="228" customFormat="1" ht="20">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27"/>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28"/>
        <v>0</v>
      </c>
      <c r="AB207" s="229" t="str">
        <f t="shared" si="29"/>
        <v/>
      </c>
    </row>
    <row r="208" spans="1:28" s="228" customFormat="1" ht="20">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27"/>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28"/>
        <v>0</v>
      </c>
      <c r="AB208" s="229" t="str">
        <f t="shared" si="29"/>
        <v/>
      </c>
    </row>
    <row r="209" spans="1:28" s="228" customFormat="1" ht="20">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27"/>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28"/>
        <v>0</v>
      </c>
      <c r="AB209" s="229" t="str">
        <f t="shared" si="29"/>
        <v/>
      </c>
    </row>
    <row r="210" spans="1:28" s="228" customFormat="1" ht="20">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27"/>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28"/>
        <v>0</v>
      </c>
      <c r="AB210" s="229" t="str">
        <f t="shared" si="29"/>
        <v/>
      </c>
    </row>
    <row r="211" spans="1:28" s="228" customFormat="1" ht="20">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27"/>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28"/>
        <v>0</v>
      </c>
      <c r="AB211" s="229" t="str">
        <f t="shared" si="29"/>
        <v/>
      </c>
    </row>
    <row r="212" spans="1:28" s="228" customFormat="1" ht="20">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27"/>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28"/>
        <v>0</v>
      </c>
      <c r="AB212" s="229" t="str">
        <f t="shared" si="29"/>
        <v/>
      </c>
    </row>
    <row r="213" spans="1:28" s="228" customFormat="1" ht="20">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27"/>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28"/>
        <v>0</v>
      </c>
      <c r="AB213" s="229" t="str">
        <f t="shared" si="29"/>
        <v/>
      </c>
    </row>
    <row r="214" spans="1:28" s="228" customFormat="1" ht="20">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27"/>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28"/>
        <v>0</v>
      </c>
      <c r="AB214" s="229" t="str">
        <f t="shared" si="29"/>
        <v/>
      </c>
    </row>
    <row r="215" spans="1:28" s="228" customFormat="1" ht="20">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27"/>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28"/>
        <v>0</v>
      </c>
      <c r="AB215" s="229" t="str">
        <f t="shared" si="29"/>
        <v/>
      </c>
    </row>
    <row r="216" spans="1:28" s="228" customFormat="1" ht="20">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27"/>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28"/>
        <v>0</v>
      </c>
      <c r="AB216" s="229" t="str">
        <f t="shared" si="29"/>
        <v/>
      </c>
    </row>
    <row r="217" spans="1:28" s="228" customFormat="1" ht="20">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27"/>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28"/>
        <v>0</v>
      </c>
      <c r="AB217" s="229" t="str">
        <f t="shared" si="29"/>
        <v/>
      </c>
    </row>
    <row r="218" spans="1:28" s="228" customFormat="1" ht="20">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27"/>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28"/>
        <v>0</v>
      </c>
      <c r="AB218" s="229" t="str">
        <f t="shared" si="29"/>
        <v/>
      </c>
    </row>
    <row r="219" spans="1:28" s="228" customFormat="1" ht="20">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27"/>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28"/>
        <v>0</v>
      </c>
      <c r="AB219" s="229" t="str">
        <f t="shared" si="29"/>
        <v/>
      </c>
    </row>
    <row r="220" spans="1:28" s="228" customFormat="1" ht="20">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27"/>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28"/>
        <v>0</v>
      </c>
      <c r="AB220" s="229" t="str">
        <f t="shared" si="29"/>
        <v/>
      </c>
    </row>
    <row r="221" spans="1:28" s="228" customFormat="1" ht="20">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27"/>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28"/>
        <v>0</v>
      </c>
      <c r="AB221" s="229" t="str">
        <f t="shared" si="29"/>
        <v/>
      </c>
    </row>
    <row r="222" spans="1:28" s="228" customFormat="1" ht="20">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27"/>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28"/>
        <v>0</v>
      </c>
      <c r="AB222" s="229" t="str">
        <f t="shared" si="29"/>
        <v/>
      </c>
    </row>
    <row r="223" spans="1:28" s="228" customFormat="1" ht="20">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27"/>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28"/>
        <v>0</v>
      </c>
      <c r="AB223" s="229" t="str">
        <f t="shared" si="29"/>
        <v/>
      </c>
    </row>
    <row r="224" spans="1:28" s="228" customFormat="1" ht="20">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27"/>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28"/>
        <v>0</v>
      </c>
      <c r="AB224" s="229" t="str">
        <f t="shared" si="29"/>
        <v/>
      </c>
    </row>
    <row r="225" spans="1:28" s="228" customFormat="1" ht="20">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27"/>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28"/>
        <v>0</v>
      </c>
      <c r="AB225" s="229" t="str">
        <f t="shared" si="29"/>
        <v/>
      </c>
    </row>
    <row r="226" spans="1:28" s="228" customFormat="1" ht="20">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27"/>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28"/>
        <v>0</v>
      </c>
      <c r="AB226" s="229" t="str">
        <f t="shared" si="29"/>
        <v/>
      </c>
    </row>
    <row r="227" spans="1:28" s="228" customFormat="1" ht="20">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27"/>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28"/>
        <v>0</v>
      </c>
      <c r="AB227" s="229" t="str">
        <f t="shared" si="29"/>
        <v/>
      </c>
    </row>
    <row r="228" spans="1:28" s="228" customFormat="1" ht="20">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27"/>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28"/>
        <v>0</v>
      </c>
      <c r="AB228" s="229" t="str">
        <f t="shared" si="29"/>
        <v/>
      </c>
    </row>
    <row r="229" spans="1:28" s="228" customFormat="1" ht="20">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ref="S229:S259" ca="1" si="30">IF(B229="","",IF(ISERROR(MATCH($E229,CL,0)),"Unknown",INDIRECT("'C'!$A$"&amp;MATCH($E229,CL,0)+1)))</f>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ref="X229:X259" ca="1" si="31">IF(AND(C229="Smelter not listed",OR(LEN(D229)=0,LEN(E229)=0)),1,0)</f>
        <v>0</v>
      </c>
      <c r="AB229" s="229" t="str">
        <f t="shared" ref="AB229:AB259" si="32">B229&amp;C229</f>
        <v/>
      </c>
    </row>
    <row r="230" spans="1:28" s="228" customFormat="1" ht="20">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ca="1" si="30"/>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ca="1" si="31"/>
        <v>0</v>
      </c>
      <c r="AB230" s="229" t="str">
        <f t="shared" si="32"/>
        <v/>
      </c>
    </row>
    <row r="231" spans="1:28" s="228" customFormat="1" ht="20">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0"/>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1"/>
        <v>0</v>
      </c>
      <c r="AB231" s="229" t="str">
        <f t="shared" si="32"/>
        <v/>
      </c>
    </row>
    <row r="232" spans="1:28" s="228" customFormat="1" ht="20">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0"/>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1"/>
        <v>0</v>
      </c>
      <c r="AB232" s="229" t="str">
        <f t="shared" si="32"/>
        <v/>
      </c>
    </row>
    <row r="233" spans="1:28" s="228" customFormat="1" ht="20">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0"/>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1"/>
        <v>0</v>
      </c>
      <c r="AB233" s="229" t="str">
        <f t="shared" si="32"/>
        <v/>
      </c>
    </row>
    <row r="234" spans="1:28" s="228" customFormat="1" ht="20">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0"/>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1"/>
        <v>0</v>
      </c>
      <c r="AB234" s="229" t="str">
        <f t="shared" si="32"/>
        <v/>
      </c>
    </row>
    <row r="235" spans="1:28" s="228" customFormat="1" ht="20">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0"/>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1"/>
        <v>0</v>
      </c>
      <c r="AB235" s="229" t="str">
        <f t="shared" si="32"/>
        <v/>
      </c>
    </row>
    <row r="236" spans="1:28" s="228" customFormat="1" ht="20">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0"/>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1"/>
        <v>0</v>
      </c>
      <c r="AB236" s="229" t="str">
        <f t="shared" si="32"/>
        <v/>
      </c>
    </row>
    <row r="237" spans="1:28" s="228" customFormat="1" ht="20">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0"/>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1"/>
        <v>0</v>
      </c>
      <c r="AB237" s="229" t="str">
        <f t="shared" si="32"/>
        <v/>
      </c>
    </row>
    <row r="238" spans="1:28" s="228" customFormat="1" ht="20">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0"/>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1"/>
        <v>0</v>
      </c>
      <c r="AB238" s="229" t="str">
        <f t="shared" si="32"/>
        <v/>
      </c>
    </row>
    <row r="239" spans="1:28" s="228" customFormat="1" ht="20">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0"/>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1"/>
        <v>0</v>
      </c>
      <c r="AB239" s="229" t="str">
        <f t="shared" si="32"/>
        <v/>
      </c>
    </row>
    <row r="240" spans="1:28" s="228" customFormat="1" ht="20">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0"/>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1"/>
        <v>0</v>
      </c>
      <c r="AB240" s="229" t="str">
        <f t="shared" si="32"/>
        <v/>
      </c>
    </row>
    <row r="241" spans="1:28" s="228" customFormat="1" ht="20">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0"/>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1"/>
        <v>0</v>
      </c>
      <c r="AB241" s="229" t="str">
        <f t="shared" si="32"/>
        <v/>
      </c>
    </row>
    <row r="242" spans="1:28" s="228" customFormat="1" ht="20">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0"/>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1"/>
        <v>0</v>
      </c>
      <c r="AB242" s="229" t="str">
        <f t="shared" si="32"/>
        <v/>
      </c>
    </row>
    <row r="243" spans="1:28" s="228" customFormat="1" ht="20">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0"/>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1"/>
        <v>0</v>
      </c>
      <c r="AB243" s="229" t="str">
        <f t="shared" si="32"/>
        <v/>
      </c>
    </row>
    <row r="244" spans="1:28" s="228" customFormat="1" ht="20">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0"/>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1"/>
        <v>0</v>
      </c>
      <c r="AB244" s="229" t="str">
        <f t="shared" si="32"/>
        <v/>
      </c>
    </row>
    <row r="245" spans="1:28" s="228" customFormat="1" ht="20">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0"/>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1"/>
        <v>0</v>
      </c>
      <c r="AB245" s="229" t="str">
        <f t="shared" si="32"/>
        <v/>
      </c>
    </row>
    <row r="246" spans="1:28" s="228" customFormat="1" ht="20">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0"/>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1"/>
        <v>0</v>
      </c>
      <c r="AB246" s="229" t="str">
        <f t="shared" si="32"/>
        <v/>
      </c>
    </row>
    <row r="247" spans="1:28" s="228" customFormat="1" ht="20">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0"/>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1"/>
        <v>0</v>
      </c>
      <c r="AB247" s="229" t="str">
        <f t="shared" si="32"/>
        <v/>
      </c>
    </row>
    <row r="248" spans="1:28" s="228" customFormat="1" ht="20">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0"/>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1"/>
        <v>0</v>
      </c>
      <c r="AB248" s="229" t="str">
        <f t="shared" si="32"/>
        <v/>
      </c>
    </row>
    <row r="249" spans="1:28" s="228" customFormat="1" ht="20">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0"/>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1"/>
        <v>0</v>
      </c>
      <c r="AB249" s="229" t="str">
        <f t="shared" si="32"/>
        <v/>
      </c>
    </row>
    <row r="250" spans="1:28" s="228" customFormat="1" ht="20">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0"/>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1"/>
        <v>0</v>
      </c>
      <c r="AB250" s="229" t="str">
        <f t="shared" si="32"/>
        <v/>
      </c>
    </row>
    <row r="251" spans="1:28" s="228" customFormat="1" ht="20">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0"/>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1"/>
        <v>0</v>
      </c>
      <c r="AB251" s="229" t="str">
        <f t="shared" si="32"/>
        <v/>
      </c>
    </row>
    <row r="252" spans="1:28" s="228" customFormat="1" ht="20">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0"/>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1"/>
        <v>0</v>
      </c>
      <c r="AB252" s="229" t="str">
        <f t="shared" si="32"/>
        <v/>
      </c>
    </row>
    <row r="253" spans="1:28" s="228" customFormat="1" ht="20">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0"/>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1"/>
        <v>0</v>
      </c>
      <c r="AB253" s="229" t="str">
        <f t="shared" si="32"/>
        <v/>
      </c>
    </row>
    <row r="254" spans="1:28" s="228" customFormat="1" ht="20">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0"/>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1"/>
        <v>0</v>
      </c>
      <c r="AB254" s="229" t="str">
        <f t="shared" si="32"/>
        <v/>
      </c>
    </row>
    <row r="255" spans="1:28" s="228" customFormat="1" ht="20">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0"/>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1"/>
        <v>0</v>
      </c>
      <c r="AB255" s="229" t="str">
        <f t="shared" si="32"/>
        <v/>
      </c>
    </row>
    <row r="256" spans="1:28" s="228" customFormat="1" ht="20">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0"/>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1"/>
        <v>0</v>
      </c>
      <c r="AB256" s="229" t="str">
        <f t="shared" si="32"/>
        <v/>
      </c>
    </row>
    <row r="257" spans="1:28" s="228" customFormat="1" ht="20">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0"/>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1"/>
        <v>0</v>
      </c>
      <c r="AB257" s="229" t="str">
        <f t="shared" si="32"/>
        <v/>
      </c>
    </row>
    <row r="258" spans="1:28" s="228" customFormat="1" ht="20">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0"/>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1"/>
        <v>0</v>
      </c>
      <c r="AB258" s="229" t="str">
        <f t="shared" si="32"/>
        <v/>
      </c>
    </row>
    <row r="259" spans="1:28" s="228" customFormat="1" ht="20">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0"/>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1"/>
        <v>0</v>
      </c>
      <c r="AB259" s="229" t="str">
        <f t="shared" si="32"/>
        <v/>
      </c>
    </row>
    <row r="260" spans="1:28" s="228" customFormat="1" ht="20">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ref="S260" ca="1" si="33">IF(B260="","",IF(ISERROR(MATCH($E260,CL,0)),"Unknown",INDIRECT("'C'!$A$"&amp;MATCH($E260,CL,0)+1)))</f>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ref="X260" ca="1" si="34">IF(AND(C260="Smelter not listed",OR(LEN(D260)=0,LEN(E260)=0)),1,0)</f>
        <v>0</v>
      </c>
      <c r="AB260" s="229" t="str">
        <f t="shared" ref="AB260" si="35">B260&amp;C260</f>
        <v/>
      </c>
    </row>
    <row r="261" spans="1:28" s="228" customFormat="1" ht="20">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S292"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X292" ca="1" si="37">IF(AND(C261="Smelter not listed",OR(LEN(D261)=0,LEN(E261)=0)),1,0)</f>
        <v>0</v>
      </c>
      <c r="AB261" s="229" t="str">
        <f t="shared" ref="AB261:AB292" si="38">B261&amp;C261</f>
        <v/>
      </c>
    </row>
    <row r="262" spans="1:28" s="228" customFormat="1" ht="20">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ca="1" si="36"/>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ca="1" si="37"/>
        <v>0</v>
      </c>
      <c r="AB262" s="229" t="str">
        <f t="shared" si="38"/>
        <v/>
      </c>
    </row>
    <row r="263" spans="1:28" s="228" customFormat="1" ht="20">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6"/>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37"/>
        <v>0</v>
      </c>
      <c r="AB263" s="229" t="str">
        <f t="shared" si="38"/>
        <v/>
      </c>
    </row>
    <row r="264" spans="1:28" s="228" customFormat="1" ht="20">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6"/>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37"/>
        <v>0</v>
      </c>
      <c r="AB264" s="229" t="str">
        <f t="shared" si="38"/>
        <v/>
      </c>
    </row>
    <row r="265" spans="1:28" s="228" customFormat="1" ht="20">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6"/>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37"/>
        <v>0</v>
      </c>
      <c r="AB265" s="229" t="str">
        <f t="shared" si="38"/>
        <v/>
      </c>
    </row>
    <row r="266" spans="1:28" s="228" customFormat="1" ht="20">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6"/>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37"/>
        <v>0</v>
      </c>
      <c r="AB266" s="229" t="str">
        <f t="shared" si="38"/>
        <v/>
      </c>
    </row>
    <row r="267" spans="1:28" s="228" customFormat="1" ht="20">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6"/>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37"/>
        <v>0</v>
      </c>
      <c r="AB267" s="229" t="str">
        <f t="shared" si="38"/>
        <v/>
      </c>
    </row>
    <row r="268" spans="1:28" s="228" customFormat="1" ht="20">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6"/>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37"/>
        <v>0</v>
      </c>
      <c r="AB268" s="229" t="str">
        <f t="shared" si="38"/>
        <v/>
      </c>
    </row>
    <row r="269" spans="1:28" s="228" customFormat="1" ht="20">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6"/>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37"/>
        <v>0</v>
      </c>
      <c r="AB269" s="229" t="str">
        <f t="shared" si="38"/>
        <v/>
      </c>
    </row>
    <row r="270" spans="1:28" s="228" customFormat="1" ht="20">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6"/>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37"/>
        <v>0</v>
      </c>
      <c r="AB270" s="229" t="str">
        <f t="shared" si="38"/>
        <v/>
      </c>
    </row>
    <row r="271" spans="1:28" s="228" customFormat="1" ht="20">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6"/>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37"/>
        <v>0</v>
      </c>
      <c r="AB271" s="229" t="str">
        <f t="shared" si="38"/>
        <v/>
      </c>
    </row>
    <row r="272" spans="1:28" s="228" customFormat="1" ht="20">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6"/>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37"/>
        <v>0</v>
      </c>
      <c r="AB272" s="229" t="str">
        <f t="shared" si="38"/>
        <v/>
      </c>
    </row>
    <row r="273" spans="1:28" s="228" customFormat="1" ht="20">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6"/>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37"/>
        <v>0</v>
      </c>
      <c r="AB273" s="229" t="str">
        <f t="shared" si="38"/>
        <v/>
      </c>
    </row>
    <row r="274" spans="1:28" s="228" customFormat="1" ht="20">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6"/>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37"/>
        <v>0</v>
      </c>
      <c r="AB274" s="229" t="str">
        <f t="shared" si="38"/>
        <v/>
      </c>
    </row>
    <row r="275" spans="1:28" s="228" customFormat="1" ht="20">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6"/>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37"/>
        <v>0</v>
      </c>
      <c r="AB275" s="229" t="str">
        <f t="shared" si="38"/>
        <v/>
      </c>
    </row>
    <row r="276" spans="1:28" s="228" customFormat="1" ht="20">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6"/>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37"/>
        <v>0</v>
      </c>
      <c r="AB276" s="229" t="str">
        <f t="shared" si="38"/>
        <v/>
      </c>
    </row>
    <row r="277" spans="1:28" s="228" customFormat="1" ht="20">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6"/>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37"/>
        <v>0</v>
      </c>
      <c r="AB277" s="229" t="str">
        <f t="shared" si="38"/>
        <v/>
      </c>
    </row>
    <row r="278" spans="1:28" s="228" customFormat="1" ht="20">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6"/>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37"/>
        <v>0</v>
      </c>
      <c r="AB278" s="229" t="str">
        <f t="shared" si="38"/>
        <v/>
      </c>
    </row>
    <row r="279" spans="1:28" s="228" customFormat="1" ht="20">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6"/>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37"/>
        <v>0</v>
      </c>
      <c r="AB279" s="229" t="str">
        <f t="shared" si="38"/>
        <v/>
      </c>
    </row>
    <row r="280" spans="1:28" s="228" customFormat="1" ht="20">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6"/>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37"/>
        <v>0</v>
      </c>
      <c r="AB280" s="229" t="str">
        <f t="shared" si="38"/>
        <v/>
      </c>
    </row>
    <row r="281" spans="1:28" s="228" customFormat="1" ht="20">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6"/>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37"/>
        <v>0</v>
      </c>
      <c r="AB281" s="229" t="str">
        <f t="shared" si="38"/>
        <v/>
      </c>
    </row>
    <row r="282" spans="1:28" s="228" customFormat="1" ht="20">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6"/>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37"/>
        <v>0</v>
      </c>
      <c r="AB282" s="229" t="str">
        <f t="shared" si="38"/>
        <v/>
      </c>
    </row>
    <row r="283" spans="1:28" s="228" customFormat="1" ht="20">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6"/>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37"/>
        <v>0</v>
      </c>
      <c r="AB283" s="229" t="str">
        <f t="shared" si="38"/>
        <v/>
      </c>
    </row>
    <row r="284" spans="1:28" s="228" customFormat="1" ht="20">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6"/>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37"/>
        <v>0</v>
      </c>
      <c r="AB284" s="229" t="str">
        <f t="shared" si="38"/>
        <v/>
      </c>
    </row>
    <row r="285" spans="1:28" s="228" customFormat="1" ht="20">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6"/>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37"/>
        <v>0</v>
      </c>
      <c r="AB285" s="229" t="str">
        <f t="shared" si="38"/>
        <v/>
      </c>
    </row>
    <row r="286" spans="1:28" s="228" customFormat="1" ht="20">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6"/>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37"/>
        <v>0</v>
      </c>
      <c r="AB286" s="229" t="str">
        <f t="shared" si="38"/>
        <v/>
      </c>
    </row>
    <row r="287" spans="1:28" s="228" customFormat="1" ht="20">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6"/>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37"/>
        <v>0</v>
      </c>
      <c r="AB287" s="229" t="str">
        <f t="shared" si="38"/>
        <v/>
      </c>
    </row>
    <row r="288" spans="1:28" s="228" customFormat="1" ht="20">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6"/>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37"/>
        <v>0</v>
      </c>
      <c r="AB288" s="229" t="str">
        <f t="shared" si="38"/>
        <v/>
      </c>
    </row>
    <row r="289" spans="1:28" s="228" customFormat="1" ht="20">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6"/>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37"/>
        <v>0</v>
      </c>
      <c r="AB289" s="229" t="str">
        <f t="shared" si="38"/>
        <v/>
      </c>
    </row>
    <row r="290" spans="1:28" s="228" customFormat="1" ht="20">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6"/>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37"/>
        <v>0</v>
      </c>
      <c r="AB290" s="229" t="str">
        <f t="shared" si="38"/>
        <v/>
      </c>
    </row>
    <row r="291" spans="1:28" s="228" customFormat="1" ht="20">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6"/>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37"/>
        <v>0</v>
      </c>
      <c r="AB291" s="229" t="str">
        <f t="shared" si="38"/>
        <v/>
      </c>
    </row>
    <row r="292" spans="1:28" s="228" customFormat="1" ht="20">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6"/>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37"/>
        <v>0</v>
      </c>
      <c r="AB292" s="229" t="str">
        <f t="shared" si="38"/>
        <v/>
      </c>
    </row>
    <row r="293" spans="1:28" s="228" customFormat="1" ht="20">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ref="S293:S323" ca="1" si="39">IF(B293="","",IF(ISERROR(MATCH($E293,CL,0)),"Unknown",INDIRECT("'C'!$A$"&amp;MATCH($E293,CL,0)+1)))</f>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ref="X293:X323" ca="1" si="40">IF(AND(C293="Smelter not listed",OR(LEN(D293)=0,LEN(E293)=0)),1,0)</f>
        <v>0</v>
      </c>
      <c r="AB293" s="229" t="str">
        <f t="shared" ref="AB293:AB323" si="41">B293&amp;C293</f>
        <v/>
      </c>
    </row>
    <row r="294" spans="1:28" s="228" customFormat="1" ht="20">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ca="1" si="39"/>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ca="1" si="40"/>
        <v>0</v>
      </c>
      <c r="AB294" s="229" t="str">
        <f t="shared" si="41"/>
        <v/>
      </c>
    </row>
    <row r="295" spans="1:28" s="228" customFormat="1" ht="20">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39"/>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0"/>
        <v>0</v>
      </c>
      <c r="AB295" s="229" t="str">
        <f t="shared" si="41"/>
        <v/>
      </c>
    </row>
    <row r="296" spans="1:28" s="228" customFormat="1" ht="20">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39"/>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0"/>
        <v>0</v>
      </c>
      <c r="AB296" s="229" t="str">
        <f t="shared" si="41"/>
        <v/>
      </c>
    </row>
    <row r="297" spans="1:28" s="228" customFormat="1" ht="20">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39"/>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0"/>
        <v>0</v>
      </c>
      <c r="AB297" s="229" t="str">
        <f t="shared" si="41"/>
        <v/>
      </c>
    </row>
    <row r="298" spans="1:28" s="228" customFormat="1" ht="20">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39"/>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0"/>
        <v>0</v>
      </c>
      <c r="AB298" s="229" t="str">
        <f t="shared" si="41"/>
        <v/>
      </c>
    </row>
    <row r="299" spans="1:28" s="228" customFormat="1" ht="20">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39"/>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0"/>
        <v>0</v>
      </c>
      <c r="AB299" s="229" t="str">
        <f t="shared" si="41"/>
        <v/>
      </c>
    </row>
    <row r="300" spans="1:28" s="228" customFormat="1" ht="20">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39"/>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0"/>
        <v>0</v>
      </c>
      <c r="AB300" s="229" t="str">
        <f t="shared" si="41"/>
        <v/>
      </c>
    </row>
    <row r="301" spans="1:28" s="228" customFormat="1" ht="20">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39"/>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0"/>
        <v>0</v>
      </c>
      <c r="AB301" s="229" t="str">
        <f t="shared" si="41"/>
        <v/>
      </c>
    </row>
    <row r="302" spans="1:28" s="228" customFormat="1" ht="20">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39"/>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0"/>
        <v>0</v>
      </c>
      <c r="AB302" s="229" t="str">
        <f t="shared" si="41"/>
        <v/>
      </c>
    </row>
    <row r="303" spans="1:28" s="228" customFormat="1" ht="20">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39"/>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0"/>
        <v>0</v>
      </c>
      <c r="AB303" s="229" t="str">
        <f t="shared" si="41"/>
        <v/>
      </c>
    </row>
    <row r="304" spans="1:28" s="228" customFormat="1" ht="20">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39"/>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0"/>
        <v>0</v>
      </c>
      <c r="AB304" s="229" t="str">
        <f t="shared" si="41"/>
        <v/>
      </c>
    </row>
    <row r="305" spans="1:28" s="228" customFormat="1" ht="20">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39"/>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0"/>
        <v>0</v>
      </c>
      <c r="AB305" s="229" t="str">
        <f t="shared" si="41"/>
        <v/>
      </c>
    </row>
    <row r="306" spans="1:28" s="228" customFormat="1" ht="20">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39"/>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0"/>
        <v>0</v>
      </c>
      <c r="AB306" s="229" t="str">
        <f t="shared" si="41"/>
        <v/>
      </c>
    </row>
    <row r="307" spans="1:28" s="228" customFormat="1" ht="20">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39"/>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0"/>
        <v>0</v>
      </c>
      <c r="AB307" s="229" t="str">
        <f t="shared" si="41"/>
        <v/>
      </c>
    </row>
    <row r="308" spans="1:28" s="228" customFormat="1" ht="20">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39"/>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0"/>
        <v>0</v>
      </c>
      <c r="AB308" s="229" t="str">
        <f t="shared" si="41"/>
        <v/>
      </c>
    </row>
    <row r="309" spans="1:28" s="228" customFormat="1" ht="20">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39"/>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0"/>
        <v>0</v>
      </c>
      <c r="AB309" s="229" t="str">
        <f t="shared" si="41"/>
        <v/>
      </c>
    </row>
    <row r="310" spans="1:28" s="228" customFormat="1" ht="20">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39"/>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0"/>
        <v>0</v>
      </c>
      <c r="AB310" s="229" t="str">
        <f t="shared" si="41"/>
        <v/>
      </c>
    </row>
    <row r="311" spans="1:28" s="228" customFormat="1" ht="20">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39"/>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0"/>
        <v>0</v>
      </c>
      <c r="AB311" s="229" t="str">
        <f t="shared" si="41"/>
        <v/>
      </c>
    </row>
    <row r="312" spans="1:28" s="228" customFormat="1" ht="20">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39"/>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0"/>
        <v>0</v>
      </c>
      <c r="AB312" s="229" t="str">
        <f t="shared" si="41"/>
        <v/>
      </c>
    </row>
    <row r="313" spans="1:28" s="228" customFormat="1" ht="20">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39"/>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0"/>
        <v>0</v>
      </c>
      <c r="AB313" s="229" t="str">
        <f t="shared" si="41"/>
        <v/>
      </c>
    </row>
    <row r="314" spans="1:28" s="228" customFormat="1" ht="20">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39"/>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0"/>
        <v>0</v>
      </c>
      <c r="AB314" s="229" t="str">
        <f t="shared" si="41"/>
        <v/>
      </c>
    </row>
    <row r="315" spans="1:28" s="228" customFormat="1" ht="20">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39"/>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0"/>
        <v>0</v>
      </c>
      <c r="AB315" s="229" t="str">
        <f t="shared" si="41"/>
        <v/>
      </c>
    </row>
    <row r="316" spans="1:28" s="228" customFormat="1" ht="20">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39"/>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0"/>
        <v>0</v>
      </c>
      <c r="AB316" s="229" t="str">
        <f t="shared" si="41"/>
        <v/>
      </c>
    </row>
    <row r="317" spans="1:28" s="228" customFormat="1" ht="20">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39"/>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0"/>
        <v>0</v>
      </c>
      <c r="AB317" s="229" t="str">
        <f t="shared" si="41"/>
        <v/>
      </c>
    </row>
    <row r="318" spans="1:28" s="228" customFormat="1" ht="20">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39"/>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0"/>
        <v>0</v>
      </c>
      <c r="AB318" s="229" t="str">
        <f t="shared" si="41"/>
        <v/>
      </c>
    </row>
    <row r="319" spans="1:28" s="228" customFormat="1" ht="20">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39"/>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0"/>
        <v>0</v>
      </c>
      <c r="AB319" s="229" t="str">
        <f t="shared" si="41"/>
        <v/>
      </c>
    </row>
    <row r="320" spans="1:28" s="228" customFormat="1" ht="20">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39"/>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0"/>
        <v>0</v>
      </c>
      <c r="AB320" s="229" t="str">
        <f t="shared" si="41"/>
        <v/>
      </c>
    </row>
    <row r="321" spans="1:28" s="228" customFormat="1" ht="20">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39"/>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0"/>
        <v>0</v>
      </c>
      <c r="AB321" s="229" t="str">
        <f t="shared" si="41"/>
        <v/>
      </c>
    </row>
    <row r="322" spans="1:28" s="228" customFormat="1" ht="20">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39"/>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0"/>
        <v>0</v>
      </c>
      <c r="AB322" s="229" t="str">
        <f t="shared" si="41"/>
        <v/>
      </c>
    </row>
    <row r="323" spans="1:28" s="228" customFormat="1" ht="20">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39"/>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0"/>
        <v>0</v>
      </c>
      <c r="AB323" s="229" t="str">
        <f t="shared" si="41"/>
        <v/>
      </c>
    </row>
    <row r="324" spans="1:28" s="228" customFormat="1" ht="20">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ref="S324" ca="1" si="42">IF(B324="","",IF(ISERROR(MATCH($E324,CL,0)),"Unknown",INDIRECT("'C'!$A$"&amp;MATCH($E324,CL,0)+1)))</f>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ref="X324" ca="1" si="43">IF(AND(C324="Smelter not listed",OR(LEN(D324)=0,LEN(E324)=0)),1,0)</f>
        <v>0</v>
      </c>
      <c r="AB324" s="229" t="str">
        <f t="shared" ref="AB324" si="44">B324&amp;C324</f>
        <v/>
      </c>
    </row>
    <row r="325" spans="1:28" s="228" customFormat="1" ht="20">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S356"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X356" ca="1" si="46">IF(AND(C325="Smelter not listed",OR(LEN(D325)=0,LEN(E325)=0)),1,0)</f>
        <v>0</v>
      </c>
      <c r="AB325" s="229" t="str">
        <f t="shared" ref="AB325:AB356" si="47">B325&amp;C325</f>
        <v/>
      </c>
    </row>
    <row r="326" spans="1:28" s="228" customFormat="1" ht="20">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ca="1" si="45"/>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ca="1" si="46"/>
        <v>0</v>
      </c>
      <c r="AB326" s="229" t="str">
        <f t="shared" si="47"/>
        <v/>
      </c>
    </row>
    <row r="327" spans="1:28" s="228" customFormat="1" ht="20">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5"/>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6"/>
        <v>0</v>
      </c>
      <c r="AB327" s="229" t="str">
        <f t="shared" si="47"/>
        <v/>
      </c>
    </row>
    <row r="328" spans="1:28" s="228" customFormat="1" ht="20">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5"/>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6"/>
        <v>0</v>
      </c>
      <c r="AB328" s="229" t="str">
        <f t="shared" si="47"/>
        <v/>
      </c>
    </row>
    <row r="329" spans="1:28" s="228" customFormat="1" ht="20">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5"/>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6"/>
        <v>0</v>
      </c>
      <c r="AB329" s="229" t="str">
        <f t="shared" si="47"/>
        <v/>
      </c>
    </row>
    <row r="330" spans="1:28" s="228" customFormat="1" ht="20">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5"/>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6"/>
        <v>0</v>
      </c>
      <c r="AB330" s="229" t="str">
        <f t="shared" si="47"/>
        <v/>
      </c>
    </row>
    <row r="331" spans="1:28" s="228" customFormat="1" ht="20">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5"/>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6"/>
        <v>0</v>
      </c>
      <c r="AB331" s="229" t="str">
        <f t="shared" si="47"/>
        <v/>
      </c>
    </row>
    <row r="332" spans="1:28" s="228" customFormat="1" ht="20">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5"/>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6"/>
        <v>0</v>
      </c>
      <c r="AB332" s="229" t="str">
        <f t="shared" si="47"/>
        <v/>
      </c>
    </row>
    <row r="333" spans="1:28" s="228" customFormat="1" ht="20">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5"/>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6"/>
        <v>0</v>
      </c>
      <c r="AB333" s="229" t="str">
        <f t="shared" si="47"/>
        <v/>
      </c>
    </row>
    <row r="334" spans="1:28" s="228" customFormat="1" ht="20">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5"/>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6"/>
        <v>0</v>
      </c>
      <c r="AB334" s="229" t="str">
        <f t="shared" si="47"/>
        <v/>
      </c>
    </row>
    <row r="335" spans="1:28" s="228" customFormat="1" ht="20">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5"/>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6"/>
        <v>0</v>
      </c>
      <c r="AB335" s="229" t="str">
        <f t="shared" si="47"/>
        <v/>
      </c>
    </row>
    <row r="336" spans="1:28" s="228" customFormat="1" ht="20">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5"/>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6"/>
        <v>0</v>
      </c>
      <c r="AB336" s="229" t="str">
        <f t="shared" si="47"/>
        <v/>
      </c>
    </row>
    <row r="337" spans="1:28" s="228" customFormat="1" ht="20">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5"/>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6"/>
        <v>0</v>
      </c>
      <c r="AB337" s="229" t="str">
        <f t="shared" si="47"/>
        <v/>
      </c>
    </row>
    <row r="338" spans="1:28" s="228" customFormat="1" ht="20">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5"/>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6"/>
        <v>0</v>
      </c>
      <c r="AB338" s="229" t="str">
        <f t="shared" si="47"/>
        <v/>
      </c>
    </row>
    <row r="339" spans="1:28" s="228" customFormat="1" ht="20">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5"/>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6"/>
        <v>0</v>
      </c>
      <c r="AB339" s="229" t="str">
        <f t="shared" si="47"/>
        <v/>
      </c>
    </row>
    <row r="340" spans="1:28" s="228" customFormat="1" ht="20">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5"/>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6"/>
        <v>0</v>
      </c>
      <c r="AB340" s="229" t="str">
        <f t="shared" si="47"/>
        <v/>
      </c>
    </row>
    <row r="341" spans="1:28" s="228" customFormat="1" ht="20">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5"/>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6"/>
        <v>0</v>
      </c>
      <c r="AB341" s="229" t="str">
        <f t="shared" si="47"/>
        <v/>
      </c>
    </row>
    <row r="342" spans="1:28" s="228" customFormat="1" ht="20">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5"/>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6"/>
        <v>0</v>
      </c>
      <c r="AB342" s="229" t="str">
        <f t="shared" si="47"/>
        <v/>
      </c>
    </row>
    <row r="343" spans="1:28" s="228" customFormat="1" ht="20">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5"/>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6"/>
        <v>0</v>
      </c>
      <c r="AB343" s="229" t="str">
        <f t="shared" si="47"/>
        <v/>
      </c>
    </row>
    <row r="344" spans="1:28" s="228" customFormat="1" ht="20">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5"/>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6"/>
        <v>0</v>
      </c>
      <c r="AB344" s="229" t="str">
        <f t="shared" si="47"/>
        <v/>
      </c>
    </row>
    <row r="345" spans="1:28" s="228" customFormat="1" ht="20">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5"/>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6"/>
        <v>0</v>
      </c>
      <c r="AB345" s="229" t="str">
        <f t="shared" si="47"/>
        <v/>
      </c>
    </row>
    <row r="346" spans="1:28" s="228" customFormat="1" ht="20">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5"/>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6"/>
        <v>0</v>
      </c>
      <c r="AB346" s="229" t="str">
        <f t="shared" si="47"/>
        <v/>
      </c>
    </row>
    <row r="347" spans="1:28" s="228" customFormat="1" ht="20">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5"/>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6"/>
        <v>0</v>
      </c>
      <c r="AB347" s="229" t="str">
        <f t="shared" si="47"/>
        <v/>
      </c>
    </row>
    <row r="348" spans="1:28" s="228" customFormat="1" ht="20">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5"/>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6"/>
        <v>0</v>
      </c>
      <c r="AB348" s="229" t="str">
        <f t="shared" si="47"/>
        <v/>
      </c>
    </row>
    <row r="349" spans="1:28" s="228" customFormat="1" ht="20">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5"/>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6"/>
        <v>0</v>
      </c>
      <c r="AB349" s="229" t="str">
        <f t="shared" si="47"/>
        <v/>
      </c>
    </row>
    <row r="350" spans="1:28" s="228" customFormat="1" ht="20">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5"/>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6"/>
        <v>0</v>
      </c>
      <c r="AB350" s="229" t="str">
        <f t="shared" si="47"/>
        <v/>
      </c>
    </row>
    <row r="351" spans="1:28" s="228" customFormat="1" ht="20">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5"/>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6"/>
        <v>0</v>
      </c>
      <c r="AB351" s="229" t="str">
        <f t="shared" si="47"/>
        <v/>
      </c>
    </row>
    <row r="352" spans="1:28" s="228" customFormat="1" ht="20">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5"/>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6"/>
        <v>0</v>
      </c>
      <c r="AB352" s="229" t="str">
        <f t="shared" si="47"/>
        <v/>
      </c>
    </row>
    <row r="353" spans="1:28" s="228" customFormat="1" ht="20">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5"/>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6"/>
        <v>0</v>
      </c>
      <c r="AB353" s="229" t="str">
        <f t="shared" si="47"/>
        <v/>
      </c>
    </row>
    <row r="354" spans="1:28" s="228" customFormat="1" ht="20">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5"/>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6"/>
        <v>0</v>
      </c>
      <c r="AB354" s="229" t="str">
        <f t="shared" si="47"/>
        <v/>
      </c>
    </row>
    <row r="355" spans="1:28" s="228" customFormat="1" ht="20">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5"/>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6"/>
        <v>0</v>
      </c>
      <c r="AB355" s="229" t="str">
        <f t="shared" si="47"/>
        <v/>
      </c>
    </row>
    <row r="356" spans="1:28" s="228" customFormat="1" ht="20">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5"/>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6"/>
        <v>0</v>
      </c>
      <c r="AB356" s="229" t="str">
        <f t="shared" si="47"/>
        <v/>
      </c>
    </row>
    <row r="357" spans="1:28" s="228" customFormat="1" ht="20">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ref="S357:S387" ca="1" si="48">IF(B357="","",IF(ISERROR(MATCH($E357,CL,0)),"Unknown",INDIRECT("'C'!$A$"&amp;MATCH($E357,CL,0)+1)))</f>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ref="X357:X387" ca="1" si="49">IF(AND(C357="Smelter not listed",OR(LEN(D357)=0,LEN(E357)=0)),1,0)</f>
        <v>0</v>
      </c>
      <c r="AB357" s="229" t="str">
        <f t="shared" ref="AB357:AB387" si="50">B357&amp;C357</f>
        <v/>
      </c>
    </row>
    <row r="358" spans="1:28" s="228" customFormat="1" ht="20">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48"/>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ca="1" si="49"/>
        <v>0</v>
      </c>
      <c r="AB358" s="229" t="str">
        <f t="shared" si="50"/>
        <v/>
      </c>
    </row>
    <row r="359" spans="1:28" s="228" customFormat="1" ht="20">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48"/>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49"/>
        <v>0</v>
      </c>
      <c r="AB359" s="229" t="str">
        <f t="shared" si="50"/>
        <v/>
      </c>
    </row>
    <row r="360" spans="1:28" s="228" customFormat="1" ht="20">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48"/>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49"/>
        <v>0</v>
      </c>
      <c r="AB360" s="229" t="str">
        <f t="shared" si="50"/>
        <v/>
      </c>
    </row>
    <row r="361" spans="1:28" s="228" customFormat="1" ht="20">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48"/>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49"/>
        <v>0</v>
      </c>
      <c r="AB361" s="229" t="str">
        <f t="shared" si="50"/>
        <v/>
      </c>
    </row>
    <row r="362" spans="1:28" s="228" customFormat="1" ht="20">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48"/>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49"/>
        <v>0</v>
      </c>
      <c r="AB362" s="229" t="str">
        <f t="shared" si="50"/>
        <v/>
      </c>
    </row>
    <row r="363" spans="1:28" s="228" customFormat="1" ht="20">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48"/>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49"/>
        <v>0</v>
      </c>
      <c r="AB363" s="229" t="str">
        <f t="shared" si="50"/>
        <v/>
      </c>
    </row>
    <row r="364" spans="1:28" s="228" customFormat="1" ht="20">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48"/>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49"/>
        <v>0</v>
      </c>
      <c r="AB364" s="229" t="str">
        <f t="shared" si="50"/>
        <v/>
      </c>
    </row>
    <row r="365" spans="1:28" s="228" customFormat="1" ht="20">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48"/>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49"/>
        <v>0</v>
      </c>
      <c r="AB365" s="229" t="str">
        <f t="shared" si="50"/>
        <v/>
      </c>
    </row>
    <row r="366" spans="1:28" s="228" customFormat="1" ht="20">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48"/>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49"/>
        <v>0</v>
      </c>
      <c r="AB366" s="229" t="str">
        <f t="shared" si="50"/>
        <v/>
      </c>
    </row>
    <row r="367" spans="1:28" s="228" customFormat="1" ht="20">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48"/>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49"/>
        <v>0</v>
      </c>
      <c r="AB367" s="229" t="str">
        <f t="shared" si="50"/>
        <v/>
      </c>
    </row>
    <row r="368" spans="1:28" s="228" customFormat="1" ht="20">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48"/>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49"/>
        <v>0</v>
      </c>
      <c r="AB368" s="229" t="str">
        <f t="shared" si="50"/>
        <v/>
      </c>
    </row>
    <row r="369" spans="1:28" s="228" customFormat="1" ht="20">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48"/>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49"/>
        <v>0</v>
      </c>
      <c r="AB369" s="229" t="str">
        <f t="shared" si="50"/>
        <v/>
      </c>
    </row>
    <row r="370" spans="1:28" s="228" customFormat="1" ht="20">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48"/>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49"/>
        <v>0</v>
      </c>
      <c r="AB370" s="229" t="str">
        <f t="shared" si="50"/>
        <v/>
      </c>
    </row>
    <row r="371" spans="1:28" s="228" customFormat="1" ht="20">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48"/>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49"/>
        <v>0</v>
      </c>
      <c r="AB371" s="229" t="str">
        <f t="shared" si="50"/>
        <v/>
      </c>
    </row>
    <row r="372" spans="1:28" s="228" customFormat="1" ht="20">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48"/>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49"/>
        <v>0</v>
      </c>
      <c r="AB372" s="229" t="str">
        <f t="shared" si="50"/>
        <v/>
      </c>
    </row>
    <row r="373" spans="1:28" s="228" customFormat="1" ht="20">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48"/>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49"/>
        <v>0</v>
      </c>
      <c r="AB373" s="229" t="str">
        <f t="shared" si="50"/>
        <v/>
      </c>
    </row>
    <row r="374" spans="1:28" s="228" customFormat="1" ht="20">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48"/>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49"/>
        <v>0</v>
      </c>
      <c r="AB374" s="229" t="str">
        <f t="shared" si="50"/>
        <v/>
      </c>
    </row>
    <row r="375" spans="1:28" s="228" customFormat="1" ht="20">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48"/>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49"/>
        <v>0</v>
      </c>
      <c r="AB375" s="229" t="str">
        <f t="shared" si="50"/>
        <v/>
      </c>
    </row>
    <row r="376" spans="1:28" s="228" customFormat="1" ht="20">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48"/>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49"/>
        <v>0</v>
      </c>
      <c r="AB376" s="229" t="str">
        <f t="shared" si="50"/>
        <v/>
      </c>
    </row>
    <row r="377" spans="1:28" s="228" customFormat="1" ht="20">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48"/>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49"/>
        <v>0</v>
      </c>
      <c r="AB377" s="229" t="str">
        <f t="shared" si="50"/>
        <v/>
      </c>
    </row>
    <row r="378" spans="1:28" s="228" customFormat="1" ht="20">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48"/>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49"/>
        <v>0</v>
      </c>
      <c r="AB378" s="229" t="str">
        <f t="shared" si="50"/>
        <v/>
      </c>
    </row>
    <row r="379" spans="1:28" s="228" customFormat="1" ht="20">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48"/>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49"/>
        <v>0</v>
      </c>
      <c r="AB379" s="229" t="str">
        <f t="shared" si="50"/>
        <v/>
      </c>
    </row>
    <row r="380" spans="1:28" s="228" customFormat="1" ht="20">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48"/>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49"/>
        <v>0</v>
      </c>
      <c r="AB380" s="229" t="str">
        <f t="shared" si="50"/>
        <v/>
      </c>
    </row>
    <row r="381" spans="1:28" s="228" customFormat="1" ht="20">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48"/>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49"/>
        <v>0</v>
      </c>
      <c r="AB381" s="229" t="str">
        <f t="shared" si="50"/>
        <v/>
      </c>
    </row>
    <row r="382" spans="1:28" s="228" customFormat="1" ht="20">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48"/>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49"/>
        <v>0</v>
      </c>
      <c r="AB382" s="229" t="str">
        <f t="shared" si="50"/>
        <v/>
      </c>
    </row>
    <row r="383" spans="1:28" s="228" customFormat="1" ht="20">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48"/>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49"/>
        <v>0</v>
      </c>
      <c r="AB383" s="229" t="str">
        <f t="shared" si="50"/>
        <v/>
      </c>
    </row>
    <row r="384" spans="1:28" s="228" customFormat="1" ht="20">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48"/>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49"/>
        <v>0</v>
      </c>
      <c r="AB384" s="229" t="str">
        <f t="shared" si="50"/>
        <v/>
      </c>
    </row>
    <row r="385" spans="1:28" s="228" customFormat="1" ht="20">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48"/>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49"/>
        <v>0</v>
      </c>
      <c r="AB385" s="229" t="str">
        <f t="shared" si="50"/>
        <v/>
      </c>
    </row>
    <row r="386" spans="1:28" s="228" customFormat="1" ht="20">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48"/>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49"/>
        <v>0</v>
      </c>
      <c r="AB386" s="229" t="str">
        <f t="shared" si="50"/>
        <v/>
      </c>
    </row>
    <row r="387" spans="1:28" s="228" customFormat="1" ht="20">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48"/>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49"/>
        <v>0</v>
      </c>
      <c r="AB387" s="229" t="str">
        <f t="shared" si="50"/>
        <v/>
      </c>
    </row>
    <row r="388" spans="1:28" s="228" customFormat="1" ht="20">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ref="S388" ca="1" si="51">IF(B388="","",IF(ISERROR(MATCH($E388,CL,0)),"Unknown",INDIRECT("'C'!$A$"&amp;MATCH($E388,CL,0)+1)))</f>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ref="X388" ca="1" si="52">IF(AND(C388="Smelter not listed",OR(LEN(D388)=0,LEN(E388)=0)),1,0)</f>
        <v>0</v>
      </c>
      <c r="AB388" s="229" t="str">
        <f t="shared" ref="AB388" si="53">B388&amp;C388</f>
        <v/>
      </c>
    </row>
    <row r="389" spans="1:28" s="228" customFormat="1" ht="20">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S420"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X420" ca="1" si="55">IF(AND(C389="Smelter not listed",OR(LEN(D389)=0,LEN(E389)=0)),1,0)</f>
        <v>0</v>
      </c>
      <c r="AB389" s="229" t="str">
        <f t="shared" ref="AB389:AB420" si="56">B389&amp;C389</f>
        <v/>
      </c>
    </row>
    <row r="390" spans="1:28" s="228" customFormat="1" ht="20">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4"/>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55"/>
        <v>0</v>
      </c>
      <c r="AB390" s="229" t="str">
        <f t="shared" si="56"/>
        <v/>
      </c>
    </row>
    <row r="391" spans="1:28" s="228" customFormat="1" ht="20">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4"/>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5"/>
        <v>0</v>
      </c>
      <c r="AB391" s="229" t="str">
        <f t="shared" si="56"/>
        <v/>
      </c>
    </row>
    <row r="392" spans="1:28" s="228" customFormat="1" ht="20">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4"/>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5"/>
        <v>0</v>
      </c>
      <c r="AB392" s="229" t="str">
        <f t="shared" si="56"/>
        <v/>
      </c>
    </row>
    <row r="393" spans="1:28" s="228" customFormat="1" ht="20">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4"/>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5"/>
        <v>0</v>
      </c>
      <c r="AB393" s="229" t="str">
        <f t="shared" si="56"/>
        <v/>
      </c>
    </row>
    <row r="394" spans="1:28" s="228" customFormat="1" ht="20">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4"/>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5"/>
        <v>0</v>
      </c>
      <c r="AB394" s="229" t="str">
        <f t="shared" si="56"/>
        <v/>
      </c>
    </row>
    <row r="395" spans="1:28" s="228" customFormat="1" ht="20">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4"/>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5"/>
        <v>0</v>
      </c>
      <c r="AB395" s="229" t="str">
        <f t="shared" si="56"/>
        <v/>
      </c>
    </row>
    <row r="396" spans="1:28" s="228" customFormat="1" ht="20">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4"/>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5"/>
        <v>0</v>
      </c>
      <c r="AB396" s="229" t="str">
        <f t="shared" si="56"/>
        <v/>
      </c>
    </row>
    <row r="397" spans="1:28" s="228" customFormat="1" ht="20">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4"/>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5"/>
        <v>0</v>
      </c>
      <c r="AB397" s="229" t="str">
        <f t="shared" si="56"/>
        <v/>
      </c>
    </row>
    <row r="398" spans="1:28" s="228" customFormat="1" ht="20">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4"/>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5"/>
        <v>0</v>
      </c>
      <c r="AB398" s="229" t="str">
        <f t="shared" si="56"/>
        <v/>
      </c>
    </row>
    <row r="399" spans="1:28" s="228" customFormat="1" ht="20">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4"/>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5"/>
        <v>0</v>
      </c>
      <c r="AB399" s="229" t="str">
        <f t="shared" si="56"/>
        <v/>
      </c>
    </row>
    <row r="400" spans="1:28" s="228" customFormat="1" ht="20">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4"/>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5"/>
        <v>0</v>
      </c>
      <c r="AB400" s="229" t="str">
        <f t="shared" si="56"/>
        <v/>
      </c>
    </row>
    <row r="401" spans="1:28" s="228" customFormat="1" ht="20">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4"/>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5"/>
        <v>0</v>
      </c>
      <c r="AB401" s="229" t="str">
        <f t="shared" si="56"/>
        <v/>
      </c>
    </row>
    <row r="402" spans="1:28" s="228" customFormat="1" ht="20">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4"/>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5"/>
        <v>0</v>
      </c>
      <c r="AB402" s="229" t="str">
        <f t="shared" si="56"/>
        <v/>
      </c>
    </row>
    <row r="403" spans="1:28" s="228" customFormat="1" ht="20">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4"/>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5"/>
        <v>0</v>
      </c>
      <c r="AB403" s="229" t="str">
        <f t="shared" si="56"/>
        <v/>
      </c>
    </row>
    <row r="404" spans="1:28" s="228" customFormat="1" ht="20">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4"/>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5"/>
        <v>0</v>
      </c>
      <c r="AB404" s="229" t="str">
        <f t="shared" si="56"/>
        <v/>
      </c>
    </row>
    <row r="405" spans="1:28" s="228" customFormat="1" ht="20">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4"/>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5"/>
        <v>0</v>
      </c>
      <c r="AB405" s="229" t="str">
        <f t="shared" si="56"/>
        <v/>
      </c>
    </row>
    <row r="406" spans="1:28" s="228" customFormat="1" ht="20">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4"/>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5"/>
        <v>0</v>
      </c>
      <c r="AB406" s="229" t="str">
        <f t="shared" si="56"/>
        <v/>
      </c>
    </row>
    <row r="407" spans="1:28" s="228" customFormat="1" ht="20">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4"/>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5"/>
        <v>0</v>
      </c>
      <c r="AB407" s="229" t="str">
        <f t="shared" si="56"/>
        <v/>
      </c>
    </row>
    <row r="408" spans="1:28" s="228" customFormat="1" ht="20">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4"/>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5"/>
        <v>0</v>
      </c>
      <c r="AB408" s="229" t="str">
        <f t="shared" si="56"/>
        <v/>
      </c>
    </row>
    <row r="409" spans="1:28" s="228" customFormat="1" ht="20">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4"/>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5"/>
        <v>0</v>
      </c>
      <c r="AB409" s="229" t="str">
        <f t="shared" si="56"/>
        <v/>
      </c>
    </row>
    <row r="410" spans="1:28" s="228" customFormat="1" ht="20">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4"/>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5"/>
        <v>0</v>
      </c>
      <c r="AB410" s="229" t="str">
        <f t="shared" si="56"/>
        <v/>
      </c>
    </row>
    <row r="411" spans="1:28" s="228" customFormat="1" ht="20">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4"/>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5"/>
        <v>0</v>
      </c>
      <c r="AB411" s="229" t="str">
        <f t="shared" si="56"/>
        <v/>
      </c>
    </row>
    <row r="412" spans="1:28" s="228" customFormat="1" ht="20">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4"/>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5"/>
        <v>0</v>
      </c>
      <c r="AB412" s="229" t="str">
        <f t="shared" si="56"/>
        <v/>
      </c>
    </row>
    <row r="413" spans="1:28" s="228" customFormat="1" ht="20">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4"/>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5"/>
        <v>0</v>
      </c>
      <c r="AB413" s="229" t="str">
        <f t="shared" si="56"/>
        <v/>
      </c>
    </row>
    <row r="414" spans="1:28" s="228" customFormat="1" ht="20">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4"/>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5"/>
        <v>0</v>
      </c>
      <c r="AB414" s="229" t="str">
        <f t="shared" si="56"/>
        <v/>
      </c>
    </row>
    <row r="415" spans="1:28" s="228" customFormat="1" ht="20">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4"/>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5"/>
        <v>0</v>
      </c>
      <c r="AB415" s="229" t="str">
        <f t="shared" si="56"/>
        <v/>
      </c>
    </row>
    <row r="416" spans="1:28" s="228" customFormat="1" ht="20">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4"/>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5"/>
        <v>0</v>
      </c>
      <c r="AB416" s="229" t="str">
        <f t="shared" si="56"/>
        <v/>
      </c>
    </row>
    <row r="417" spans="1:28" s="228" customFormat="1" ht="20">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4"/>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5"/>
        <v>0</v>
      </c>
      <c r="AB417" s="229" t="str">
        <f t="shared" si="56"/>
        <v/>
      </c>
    </row>
    <row r="418" spans="1:28" s="228" customFormat="1" ht="20">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4"/>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5"/>
        <v>0</v>
      </c>
      <c r="AB418" s="229" t="str">
        <f t="shared" si="56"/>
        <v/>
      </c>
    </row>
    <row r="419" spans="1:28" s="228" customFormat="1" ht="20">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4"/>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5"/>
        <v>0</v>
      </c>
      <c r="AB419" s="229" t="str">
        <f t="shared" si="56"/>
        <v/>
      </c>
    </row>
    <row r="420" spans="1:28" s="228" customFormat="1" ht="20">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4"/>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5"/>
        <v>0</v>
      </c>
      <c r="AB420" s="229" t="str">
        <f t="shared" si="56"/>
        <v/>
      </c>
    </row>
    <row r="421" spans="1:28" s="228" customFormat="1" ht="20">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ref="S421:S451" ca="1" si="57">IF(B421="","",IF(ISERROR(MATCH($E421,CL,0)),"Unknown",INDIRECT("'C'!$A$"&amp;MATCH($E421,CL,0)+1)))</f>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ref="X421:X451" ca="1" si="58">IF(AND(C421="Smelter not listed",OR(LEN(D421)=0,LEN(E421)=0)),1,0)</f>
        <v>0</v>
      </c>
      <c r="AB421" s="229" t="str">
        <f t="shared" ref="AB421:AB451" si="59">B421&amp;C421</f>
        <v/>
      </c>
    </row>
    <row r="422" spans="1:28" s="228" customFormat="1" ht="20">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57"/>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58"/>
        <v>0</v>
      </c>
      <c r="AB422" s="229" t="str">
        <f t="shared" si="59"/>
        <v/>
      </c>
    </row>
    <row r="423" spans="1:28" s="228" customFormat="1" ht="20">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57"/>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58"/>
        <v>0</v>
      </c>
      <c r="AB423" s="229" t="str">
        <f t="shared" si="59"/>
        <v/>
      </c>
    </row>
    <row r="424" spans="1:28" s="228" customFormat="1" ht="20">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57"/>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58"/>
        <v>0</v>
      </c>
      <c r="AB424" s="229" t="str">
        <f t="shared" si="59"/>
        <v/>
      </c>
    </row>
    <row r="425" spans="1:28" s="228" customFormat="1" ht="20">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57"/>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58"/>
        <v>0</v>
      </c>
      <c r="AB425" s="229" t="str">
        <f t="shared" si="59"/>
        <v/>
      </c>
    </row>
    <row r="426" spans="1:28" s="228" customFormat="1" ht="20">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57"/>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58"/>
        <v>0</v>
      </c>
      <c r="AB426" s="229" t="str">
        <f t="shared" si="59"/>
        <v/>
      </c>
    </row>
    <row r="427" spans="1:28" s="228" customFormat="1" ht="20">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57"/>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58"/>
        <v>0</v>
      </c>
      <c r="AB427" s="229" t="str">
        <f t="shared" si="59"/>
        <v/>
      </c>
    </row>
    <row r="428" spans="1:28" s="228" customFormat="1" ht="20">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57"/>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58"/>
        <v>0</v>
      </c>
      <c r="AB428" s="229" t="str">
        <f t="shared" si="59"/>
        <v/>
      </c>
    </row>
    <row r="429" spans="1:28" s="228" customFormat="1" ht="20">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57"/>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58"/>
        <v>0</v>
      </c>
      <c r="AB429" s="229" t="str">
        <f t="shared" si="59"/>
        <v/>
      </c>
    </row>
    <row r="430" spans="1:28" s="228" customFormat="1" ht="20">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57"/>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58"/>
        <v>0</v>
      </c>
      <c r="AB430" s="229" t="str">
        <f t="shared" si="59"/>
        <v/>
      </c>
    </row>
    <row r="431" spans="1:28" s="228" customFormat="1" ht="20">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57"/>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58"/>
        <v>0</v>
      </c>
      <c r="AB431" s="229" t="str">
        <f t="shared" si="59"/>
        <v/>
      </c>
    </row>
    <row r="432" spans="1:28" s="228" customFormat="1" ht="20">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57"/>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58"/>
        <v>0</v>
      </c>
      <c r="AB432" s="229" t="str">
        <f t="shared" si="59"/>
        <v/>
      </c>
    </row>
    <row r="433" spans="1:28" s="228" customFormat="1" ht="20">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57"/>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58"/>
        <v>0</v>
      </c>
      <c r="AB433" s="229" t="str">
        <f t="shared" si="59"/>
        <v/>
      </c>
    </row>
    <row r="434" spans="1:28" s="228" customFormat="1" ht="20">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57"/>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58"/>
        <v>0</v>
      </c>
      <c r="AB434" s="229" t="str">
        <f t="shared" si="59"/>
        <v/>
      </c>
    </row>
    <row r="435" spans="1:28" s="228" customFormat="1" ht="20">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57"/>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58"/>
        <v>0</v>
      </c>
      <c r="AB435" s="229" t="str">
        <f t="shared" si="59"/>
        <v/>
      </c>
    </row>
    <row r="436" spans="1:28" s="228" customFormat="1" ht="20">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57"/>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58"/>
        <v>0</v>
      </c>
      <c r="AB436" s="229" t="str">
        <f t="shared" si="59"/>
        <v/>
      </c>
    </row>
    <row r="437" spans="1:28" s="228" customFormat="1" ht="20">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57"/>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58"/>
        <v>0</v>
      </c>
      <c r="AB437" s="229" t="str">
        <f t="shared" si="59"/>
        <v/>
      </c>
    </row>
    <row r="438" spans="1:28" s="228" customFormat="1" ht="20">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57"/>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58"/>
        <v>0</v>
      </c>
      <c r="AB438" s="229" t="str">
        <f t="shared" si="59"/>
        <v/>
      </c>
    </row>
    <row r="439" spans="1:28" s="228" customFormat="1" ht="20">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57"/>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58"/>
        <v>0</v>
      </c>
      <c r="AB439" s="229" t="str">
        <f t="shared" si="59"/>
        <v/>
      </c>
    </row>
    <row r="440" spans="1:28" s="228" customFormat="1" ht="20">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57"/>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58"/>
        <v>0</v>
      </c>
      <c r="AB440" s="229" t="str">
        <f t="shared" si="59"/>
        <v/>
      </c>
    </row>
    <row r="441" spans="1:28" s="228" customFormat="1" ht="20">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57"/>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58"/>
        <v>0</v>
      </c>
      <c r="AB441" s="229" t="str">
        <f t="shared" si="59"/>
        <v/>
      </c>
    </row>
    <row r="442" spans="1:28" s="228" customFormat="1" ht="20">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57"/>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58"/>
        <v>0</v>
      </c>
      <c r="AB442" s="229" t="str">
        <f t="shared" si="59"/>
        <v/>
      </c>
    </row>
    <row r="443" spans="1:28" s="228" customFormat="1" ht="20">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57"/>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58"/>
        <v>0</v>
      </c>
      <c r="AB443" s="229" t="str">
        <f t="shared" si="59"/>
        <v/>
      </c>
    </row>
    <row r="444" spans="1:28" s="228" customFormat="1" ht="20">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57"/>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58"/>
        <v>0</v>
      </c>
      <c r="AB444" s="229" t="str">
        <f t="shared" si="59"/>
        <v/>
      </c>
    </row>
    <row r="445" spans="1:28" s="228" customFormat="1" ht="20">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57"/>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58"/>
        <v>0</v>
      </c>
      <c r="AB445" s="229" t="str">
        <f t="shared" si="59"/>
        <v/>
      </c>
    </row>
    <row r="446" spans="1:28" s="228" customFormat="1" ht="20">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57"/>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58"/>
        <v>0</v>
      </c>
      <c r="AB446" s="229" t="str">
        <f t="shared" si="59"/>
        <v/>
      </c>
    </row>
    <row r="447" spans="1:28" s="228" customFormat="1" ht="20">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57"/>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58"/>
        <v>0</v>
      </c>
      <c r="AB447" s="229" t="str">
        <f t="shared" si="59"/>
        <v/>
      </c>
    </row>
    <row r="448" spans="1:28" s="228" customFormat="1" ht="20">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57"/>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58"/>
        <v>0</v>
      </c>
      <c r="AB448" s="229" t="str">
        <f t="shared" si="59"/>
        <v/>
      </c>
    </row>
    <row r="449" spans="1:28" s="228" customFormat="1" ht="20">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57"/>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58"/>
        <v>0</v>
      </c>
      <c r="AB449" s="229" t="str">
        <f t="shared" si="59"/>
        <v/>
      </c>
    </row>
    <row r="450" spans="1:28" s="228" customFormat="1" ht="20">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57"/>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58"/>
        <v>0</v>
      </c>
      <c r="AB450" s="229" t="str">
        <f t="shared" si="59"/>
        <v/>
      </c>
    </row>
    <row r="451" spans="1:28" s="228" customFormat="1" ht="20">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57"/>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58"/>
        <v>0</v>
      </c>
      <c r="AB451" s="229" t="str">
        <f t="shared" si="59"/>
        <v/>
      </c>
    </row>
    <row r="452" spans="1:28" s="228" customFormat="1" ht="20">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ref="S452" ca="1" si="60">IF(B452="","",IF(ISERROR(MATCH($E452,CL,0)),"Unknown",INDIRECT("'C'!$A$"&amp;MATCH($E452,CL,0)+1)))</f>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ref="X452" ca="1" si="61">IF(AND(C452="Smelter not listed",OR(LEN(D452)=0,LEN(E452)=0)),1,0)</f>
        <v>0</v>
      </c>
      <c r="AB452" s="229" t="str">
        <f t="shared" ref="AB452" si="62">B452&amp;C452</f>
        <v/>
      </c>
    </row>
    <row r="453" spans="1:28" s="228" customFormat="1" ht="20">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S484"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X484" ca="1" si="64">IF(AND(C453="Smelter not listed",OR(LEN(D453)=0,LEN(E453)=0)),1,0)</f>
        <v>0</v>
      </c>
      <c r="AB453" s="229" t="str">
        <f t="shared" ref="AB453:AB484" si="65">B453&amp;C453</f>
        <v/>
      </c>
    </row>
    <row r="454" spans="1:28" s="228" customFormat="1" ht="20">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3"/>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4"/>
        <v>0</v>
      </c>
      <c r="AB454" s="229" t="str">
        <f t="shared" si="65"/>
        <v/>
      </c>
    </row>
    <row r="455" spans="1:28" s="228" customFormat="1" ht="20">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3"/>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4"/>
        <v>0</v>
      </c>
      <c r="AB455" s="229" t="str">
        <f t="shared" si="65"/>
        <v/>
      </c>
    </row>
    <row r="456" spans="1:28" s="228" customFormat="1" ht="20">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3"/>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4"/>
        <v>0</v>
      </c>
      <c r="AB456" s="229" t="str">
        <f t="shared" si="65"/>
        <v/>
      </c>
    </row>
    <row r="457" spans="1:28" s="228" customFormat="1" ht="20">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3"/>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4"/>
        <v>0</v>
      </c>
      <c r="AB457" s="229" t="str">
        <f t="shared" si="65"/>
        <v/>
      </c>
    </row>
    <row r="458" spans="1:28" s="228" customFormat="1" ht="20">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3"/>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4"/>
        <v>0</v>
      </c>
      <c r="AB458" s="229" t="str">
        <f t="shared" si="65"/>
        <v/>
      </c>
    </row>
    <row r="459" spans="1:28" s="228" customFormat="1" ht="20">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3"/>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4"/>
        <v>0</v>
      </c>
      <c r="AB459" s="229" t="str">
        <f t="shared" si="65"/>
        <v/>
      </c>
    </row>
    <row r="460" spans="1:28" s="228" customFormat="1" ht="20">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3"/>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4"/>
        <v>0</v>
      </c>
      <c r="AB460" s="229" t="str">
        <f t="shared" si="65"/>
        <v/>
      </c>
    </row>
    <row r="461" spans="1:28" s="228" customFormat="1" ht="20">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3"/>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4"/>
        <v>0</v>
      </c>
      <c r="AB461" s="229" t="str">
        <f t="shared" si="65"/>
        <v/>
      </c>
    </row>
    <row r="462" spans="1:28" s="228" customFormat="1" ht="20">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3"/>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4"/>
        <v>0</v>
      </c>
      <c r="AB462" s="229" t="str">
        <f t="shared" si="65"/>
        <v/>
      </c>
    </row>
    <row r="463" spans="1:28" s="228" customFormat="1" ht="20">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3"/>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4"/>
        <v>0</v>
      </c>
      <c r="AB463" s="229" t="str">
        <f t="shared" si="65"/>
        <v/>
      </c>
    </row>
    <row r="464" spans="1:28" s="228" customFormat="1" ht="20">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3"/>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4"/>
        <v>0</v>
      </c>
      <c r="AB464" s="229" t="str">
        <f t="shared" si="65"/>
        <v/>
      </c>
    </row>
    <row r="465" spans="1:28" s="228" customFormat="1" ht="20">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3"/>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4"/>
        <v>0</v>
      </c>
      <c r="AB465" s="229" t="str">
        <f t="shared" si="65"/>
        <v/>
      </c>
    </row>
    <row r="466" spans="1:28" s="228" customFormat="1" ht="20">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3"/>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4"/>
        <v>0</v>
      </c>
      <c r="AB466" s="229" t="str">
        <f t="shared" si="65"/>
        <v/>
      </c>
    </row>
    <row r="467" spans="1:28" s="228" customFormat="1" ht="20">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3"/>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4"/>
        <v>0</v>
      </c>
      <c r="AB467" s="229" t="str">
        <f t="shared" si="65"/>
        <v/>
      </c>
    </row>
    <row r="468" spans="1:28" s="228" customFormat="1" ht="20">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3"/>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4"/>
        <v>0</v>
      </c>
      <c r="AB468" s="229" t="str">
        <f t="shared" si="65"/>
        <v/>
      </c>
    </row>
    <row r="469" spans="1:28" s="228" customFormat="1" ht="20">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3"/>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4"/>
        <v>0</v>
      </c>
      <c r="AB469" s="229" t="str">
        <f t="shared" si="65"/>
        <v/>
      </c>
    </row>
    <row r="470" spans="1:28" s="228" customFormat="1" ht="20">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3"/>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4"/>
        <v>0</v>
      </c>
      <c r="AB470" s="229" t="str">
        <f t="shared" si="65"/>
        <v/>
      </c>
    </row>
    <row r="471" spans="1:28" s="228" customFormat="1" ht="20">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3"/>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4"/>
        <v>0</v>
      </c>
      <c r="AB471" s="229" t="str">
        <f t="shared" si="65"/>
        <v/>
      </c>
    </row>
    <row r="472" spans="1:28" s="228" customFormat="1" ht="20">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3"/>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4"/>
        <v>0</v>
      </c>
      <c r="AB472" s="229" t="str">
        <f t="shared" si="65"/>
        <v/>
      </c>
    </row>
    <row r="473" spans="1:28" s="228" customFormat="1" ht="20">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3"/>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4"/>
        <v>0</v>
      </c>
      <c r="AB473" s="229" t="str">
        <f t="shared" si="65"/>
        <v/>
      </c>
    </row>
    <row r="474" spans="1:28" s="228" customFormat="1" ht="20">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3"/>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4"/>
        <v>0</v>
      </c>
      <c r="AB474" s="229" t="str">
        <f t="shared" si="65"/>
        <v/>
      </c>
    </row>
    <row r="475" spans="1:28" s="228" customFormat="1" ht="20">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3"/>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4"/>
        <v>0</v>
      </c>
      <c r="AB475" s="229" t="str">
        <f t="shared" si="65"/>
        <v/>
      </c>
    </row>
    <row r="476" spans="1:28" s="228" customFormat="1" ht="20">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3"/>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4"/>
        <v>0</v>
      </c>
      <c r="AB476" s="229" t="str">
        <f t="shared" si="65"/>
        <v/>
      </c>
    </row>
    <row r="477" spans="1:28" s="228" customFormat="1" ht="20">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3"/>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4"/>
        <v>0</v>
      </c>
      <c r="AB477" s="229" t="str">
        <f t="shared" si="65"/>
        <v/>
      </c>
    </row>
    <row r="478" spans="1:28" s="228" customFormat="1" ht="20">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3"/>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4"/>
        <v>0</v>
      </c>
      <c r="AB478" s="229" t="str">
        <f t="shared" si="65"/>
        <v/>
      </c>
    </row>
    <row r="479" spans="1:28" s="228" customFormat="1" ht="20">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3"/>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4"/>
        <v>0</v>
      </c>
      <c r="AB479" s="229" t="str">
        <f t="shared" si="65"/>
        <v/>
      </c>
    </row>
    <row r="480" spans="1:28" s="228" customFormat="1" ht="20">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3"/>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4"/>
        <v>0</v>
      </c>
      <c r="AB480" s="229" t="str">
        <f t="shared" si="65"/>
        <v/>
      </c>
    </row>
    <row r="481" spans="1:28" s="228" customFormat="1" ht="20">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3"/>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4"/>
        <v>0</v>
      </c>
      <c r="AB481" s="229" t="str">
        <f t="shared" si="65"/>
        <v/>
      </c>
    </row>
    <row r="482" spans="1:28" s="228" customFormat="1" ht="20">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3"/>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4"/>
        <v>0</v>
      </c>
      <c r="AB482" s="229" t="str">
        <f t="shared" si="65"/>
        <v/>
      </c>
    </row>
    <row r="483" spans="1:28" s="228" customFormat="1" ht="20">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3"/>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4"/>
        <v>0</v>
      </c>
      <c r="AB483" s="229" t="str">
        <f t="shared" si="65"/>
        <v/>
      </c>
    </row>
    <row r="484" spans="1:28" s="228" customFormat="1" ht="20">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3"/>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4"/>
        <v>0</v>
      </c>
      <c r="AB484" s="229" t="str">
        <f t="shared" si="65"/>
        <v/>
      </c>
    </row>
    <row r="485" spans="1:28" s="228" customFormat="1" ht="20">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ref="S485:S515" ca="1" si="66">IF(B485="","",IF(ISERROR(MATCH($E485,CL,0)),"Unknown",INDIRECT("'C'!$A$"&amp;MATCH($E485,CL,0)+1)))</f>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ref="X485:X515" ca="1" si="67">IF(AND(C485="Smelter not listed",OR(LEN(D485)=0,LEN(E485)=0)),1,0)</f>
        <v>0</v>
      </c>
      <c r="AB485" s="229" t="str">
        <f t="shared" ref="AB485:AB515" si="68">B485&amp;C485</f>
        <v/>
      </c>
    </row>
    <row r="486" spans="1:28" s="228" customFormat="1" ht="20">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66"/>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67"/>
        <v>0</v>
      </c>
      <c r="AB486" s="229" t="str">
        <f t="shared" si="68"/>
        <v/>
      </c>
    </row>
    <row r="487" spans="1:28" s="228" customFormat="1" ht="20">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6"/>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67"/>
        <v>0</v>
      </c>
      <c r="AB487" s="229" t="str">
        <f t="shared" si="68"/>
        <v/>
      </c>
    </row>
    <row r="488" spans="1:28" s="228" customFormat="1" ht="20">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6"/>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67"/>
        <v>0</v>
      </c>
      <c r="AB488" s="229" t="str">
        <f t="shared" si="68"/>
        <v/>
      </c>
    </row>
    <row r="489" spans="1:28" s="228" customFormat="1" ht="20">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6"/>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67"/>
        <v>0</v>
      </c>
      <c r="AB489" s="229" t="str">
        <f t="shared" si="68"/>
        <v/>
      </c>
    </row>
    <row r="490" spans="1:28" s="228" customFormat="1" ht="20">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6"/>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67"/>
        <v>0</v>
      </c>
      <c r="AB490" s="229" t="str">
        <f t="shared" si="68"/>
        <v/>
      </c>
    </row>
    <row r="491" spans="1:28" s="228" customFormat="1" ht="20">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6"/>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67"/>
        <v>0</v>
      </c>
      <c r="AB491" s="229" t="str">
        <f t="shared" si="68"/>
        <v/>
      </c>
    </row>
    <row r="492" spans="1:28" s="228" customFormat="1" ht="20">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6"/>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67"/>
        <v>0</v>
      </c>
      <c r="AB492" s="229" t="str">
        <f t="shared" si="68"/>
        <v/>
      </c>
    </row>
    <row r="493" spans="1:28" s="228" customFormat="1" ht="20">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6"/>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67"/>
        <v>0</v>
      </c>
      <c r="AB493" s="229" t="str">
        <f t="shared" si="68"/>
        <v/>
      </c>
    </row>
    <row r="494" spans="1:28" s="228" customFormat="1" ht="20">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6"/>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67"/>
        <v>0</v>
      </c>
      <c r="AB494" s="229" t="str">
        <f t="shared" si="68"/>
        <v/>
      </c>
    </row>
    <row r="495" spans="1:28" s="228" customFormat="1" ht="20">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6"/>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67"/>
        <v>0</v>
      </c>
      <c r="AB495" s="229" t="str">
        <f t="shared" si="68"/>
        <v/>
      </c>
    </row>
    <row r="496" spans="1:28" s="228" customFormat="1" ht="20">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6"/>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67"/>
        <v>0</v>
      </c>
      <c r="AB496" s="229" t="str">
        <f t="shared" si="68"/>
        <v/>
      </c>
    </row>
    <row r="497" spans="1:28" s="228" customFormat="1" ht="20">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6"/>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67"/>
        <v>0</v>
      </c>
      <c r="AB497" s="229" t="str">
        <f t="shared" si="68"/>
        <v/>
      </c>
    </row>
    <row r="498" spans="1:28" s="228" customFormat="1" ht="20">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6"/>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67"/>
        <v>0</v>
      </c>
      <c r="AB498" s="229" t="str">
        <f t="shared" si="68"/>
        <v/>
      </c>
    </row>
    <row r="499" spans="1:28" s="228" customFormat="1" ht="20">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6"/>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67"/>
        <v>0</v>
      </c>
      <c r="AB499" s="229" t="str">
        <f t="shared" si="68"/>
        <v/>
      </c>
    </row>
    <row r="500" spans="1:28" s="228" customFormat="1" ht="20">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6"/>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67"/>
        <v>0</v>
      </c>
      <c r="AB500" s="229" t="str">
        <f t="shared" si="68"/>
        <v/>
      </c>
    </row>
    <row r="501" spans="1:28" s="228" customFormat="1" ht="20">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6"/>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67"/>
        <v>0</v>
      </c>
      <c r="AB501" s="229" t="str">
        <f t="shared" si="68"/>
        <v/>
      </c>
    </row>
    <row r="502" spans="1:28" s="228" customFormat="1" ht="20">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6"/>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67"/>
        <v>0</v>
      </c>
      <c r="AB502" s="229" t="str">
        <f t="shared" si="68"/>
        <v/>
      </c>
    </row>
    <row r="503" spans="1:28" s="228" customFormat="1" ht="20">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6"/>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67"/>
        <v>0</v>
      </c>
      <c r="AB503" s="229" t="str">
        <f t="shared" si="68"/>
        <v/>
      </c>
    </row>
    <row r="504" spans="1:28" s="228" customFormat="1" ht="20">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6"/>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67"/>
        <v>0</v>
      </c>
      <c r="AB504" s="229" t="str">
        <f t="shared" si="68"/>
        <v/>
      </c>
    </row>
    <row r="505" spans="1:28" s="228" customFormat="1" ht="20">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6"/>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67"/>
        <v>0</v>
      </c>
      <c r="AB505" s="229" t="str">
        <f t="shared" si="68"/>
        <v/>
      </c>
    </row>
    <row r="506" spans="1:28" s="228" customFormat="1" ht="20">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6"/>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67"/>
        <v>0</v>
      </c>
      <c r="AB506" s="229" t="str">
        <f t="shared" si="68"/>
        <v/>
      </c>
    </row>
    <row r="507" spans="1:28" s="228" customFormat="1" ht="20">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6"/>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67"/>
        <v>0</v>
      </c>
      <c r="AB507" s="229" t="str">
        <f t="shared" si="68"/>
        <v/>
      </c>
    </row>
    <row r="508" spans="1:28" s="228" customFormat="1" ht="20">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6"/>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67"/>
        <v>0</v>
      </c>
      <c r="AB508" s="229" t="str">
        <f t="shared" si="68"/>
        <v/>
      </c>
    </row>
    <row r="509" spans="1:28" s="228" customFormat="1" ht="20">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6"/>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67"/>
        <v>0</v>
      </c>
      <c r="AB509" s="229" t="str">
        <f t="shared" si="68"/>
        <v/>
      </c>
    </row>
    <row r="510" spans="1:28" s="228" customFormat="1" ht="20">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6"/>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67"/>
        <v>0</v>
      </c>
      <c r="AB510" s="229" t="str">
        <f t="shared" si="68"/>
        <v/>
      </c>
    </row>
    <row r="511" spans="1:28" s="228" customFormat="1" ht="20">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6"/>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67"/>
        <v>0</v>
      </c>
      <c r="AB511" s="229" t="str">
        <f t="shared" si="68"/>
        <v/>
      </c>
    </row>
    <row r="512" spans="1:28" s="228" customFormat="1" ht="20">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6"/>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67"/>
        <v>0</v>
      </c>
      <c r="AB512" s="229" t="str">
        <f t="shared" si="68"/>
        <v/>
      </c>
    </row>
    <row r="513" spans="1:28" s="228" customFormat="1" ht="20">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6"/>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67"/>
        <v>0</v>
      </c>
      <c r="AB513" s="229" t="str">
        <f t="shared" si="68"/>
        <v/>
      </c>
    </row>
    <row r="514" spans="1:28" s="228" customFormat="1" ht="20">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6"/>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67"/>
        <v>0</v>
      </c>
      <c r="AB514" s="229" t="str">
        <f t="shared" si="68"/>
        <v/>
      </c>
    </row>
    <row r="515" spans="1:28" s="228" customFormat="1" ht="20">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6"/>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67"/>
        <v>0</v>
      </c>
      <c r="AB515" s="229" t="str">
        <f t="shared" si="68"/>
        <v/>
      </c>
    </row>
    <row r="516" spans="1:28" s="228" customFormat="1" ht="20">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ref="S516" ca="1" si="69">IF(B516="","",IF(ISERROR(MATCH($E516,CL,0)),"Unknown",INDIRECT("'C'!$A$"&amp;MATCH($E516,CL,0)+1)))</f>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ref="X516" ca="1" si="70">IF(AND(C516="Smelter not listed",OR(LEN(D516)=0,LEN(E516)=0)),1,0)</f>
        <v>0</v>
      </c>
      <c r="AB516" s="229" t="str">
        <f t="shared" ref="AB516" si="71">B516&amp;C516</f>
        <v/>
      </c>
    </row>
    <row r="517" spans="1:28" s="228" customFormat="1" ht="20">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S548"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X548" ca="1" si="73">IF(AND(C517="Smelter not listed",OR(LEN(D517)=0,LEN(E517)=0)),1,0)</f>
        <v>0</v>
      </c>
      <c r="AB517" s="229" t="str">
        <f t="shared" ref="AB517:AB548" si="74">B517&amp;C517</f>
        <v/>
      </c>
    </row>
    <row r="518" spans="1:28" s="228" customFormat="1" ht="20">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2"/>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3"/>
        <v>0</v>
      </c>
      <c r="AB518" s="229" t="str">
        <f t="shared" si="74"/>
        <v/>
      </c>
    </row>
    <row r="519" spans="1:28" s="228" customFormat="1" ht="20">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2"/>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3"/>
        <v>0</v>
      </c>
      <c r="AB519" s="229" t="str">
        <f t="shared" si="74"/>
        <v/>
      </c>
    </row>
    <row r="520" spans="1:28" s="228" customFormat="1" ht="20">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2"/>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3"/>
        <v>0</v>
      </c>
      <c r="AB520" s="229" t="str">
        <f t="shared" si="74"/>
        <v/>
      </c>
    </row>
    <row r="521" spans="1:28" s="228" customFormat="1" ht="20">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2"/>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3"/>
        <v>0</v>
      </c>
      <c r="AB521" s="229" t="str">
        <f t="shared" si="74"/>
        <v/>
      </c>
    </row>
    <row r="522" spans="1:28" s="228" customFormat="1" ht="20">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2"/>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3"/>
        <v>0</v>
      </c>
      <c r="AB522" s="229" t="str">
        <f t="shared" si="74"/>
        <v/>
      </c>
    </row>
    <row r="523" spans="1:28" s="228" customFormat="1" ht="20">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2"/>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3"/>
        <v>0</v>
      </c>
      <c r="AB523" s="229" t="str">
        <f t="shared" si="74"/>
        <v/>
      </c>
    </row>
    <row r="524" spans="1:28" s="228" customFormat="1" ht="20">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2"/>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3"/>
        <v>0</v>
      </c>
      <c r="AB524" s="229" t="str">
        <f t="shared" si="74"/>
        <v/>
      </c>
    </row>
    <row r="525" spans="1:28" s="228" customFormat="1" ht="20">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2"/>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3"/>
        <v>0</v>
      </c>
      <c r="AB525" s="229" t="str">
        <f t="shared" si="74"/>
        <v/>
      </c>
    </row>
    <row r="526" spans="1:28" s="228" customFormat="1" ht="20">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2"/>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3"/>
        <v>0</v>
      </c>
      <c r="AB526" s="229" t="str">
        <f t="shared" si="74"/>
        <v/>
      </c>
    </row>
    <row r="527" spans="1:28" s="228" customFormat="1" ht="20">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2"/>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3"/>
        <v>0</v>
      </c>
      <c r="AB527" s="229" t="str">
        <f t="shared" si="74"/>
        <v/>
      </c>
    </row>
    <row r="528" spans="1:28" s="228" customFormat="1" ht="20">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2"/>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3"/>
        <v>0</v>
      </c>
      <c r="AB528" s="229" t="str">
        <f t="shared" si="74"/>
        <v/>
      </c>
    </row>
    <row r="529" spans="1:28" s="228" customFormat="1" ht="20">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2"/>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3"/>
        <v>0</v>
      </c>
      <c r="AB529" s="229" t="str">
        <f t="shared" si="74"/>
        <v/>
      </c>
    </row>
    <row r="530" spans="1:28" s="228" customFormat="1" ht="20">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2"/>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3"/>
        <v>0</v>
      </c>
      <c r="AB530" s="229" t="str">
        <f t="shared" si="74"/>
        <v/>
      </c>
    </row>
    <row r="531" spans="1:28" s="228" customFormat="1" ht="20">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2"/>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3"/>
        <v>0</v>
      </c>
      <c r="AB531" s="229" t="str">
        <f t="shared" si="74"/>
        <v/>
      </c>
    </row>
    <row r="532" spans="1:28" s="228" customFormat="1" ht="20">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2"/>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3"/>
        <v>0</v>
      </c>
      <c r="AB532" s="229" t="str">
        <f t="shared" si="74"/>
        <v/>
      </c>
    </row>
    <row r="533" spans="1:28" s="228" customFormat="1" ht="20">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2"/>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3"/>
        <v>0</v>
      </c>
      <c r="AB533" s="229" t="str">
        <f t="shared" si="74"/>
        <v/>
      </c>
    </row>
    <row r="534" spans="1:28" s="228" customFormat="1" ht="20">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2"/>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3"/>
        <v>0</v>
      </c>
      <c r="AB534" s="229" t="str">
        <f t="shared" si="74"/>
        <v/>
      </c>
    </row>
    <row r="535" spans="1:28" s="228" customFormat="1" ht="20">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2"/>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3"/>
        <v>0</v>
      </c>
      <c r="AB535" s="229" t="str">
        <f t="shared" si="74"/>
        <v/>
      </c>
    </row>
    <row r="536" spans="1:28" s="228" customFormat="1" ht="20">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2"/>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3"/>
        <v>0</v>
      </c>
      <c r="AB536" s="229" t="str">
        <f t="shared" si="74"/>
        <v/>
      </c>
    </row>
    <row r="537" spans="1:28" s="228" customFormat="1" ht="20">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2"/>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3"/>
        <v>0</v>
      </c>
      <c r="AB537" s="229" t="str">
        <f t="shared" si="74"/>
        <v/>
      </c>
    </row>
    <row r="538" spans="1:28" s="228" customFormat="1" ht="20">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2"/>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3"/>
        <v>0</v>
      </c>
      <c r="AB538" s="229" t="str">
        <f t="shared" si="74"/>
        <v/>
      </c>
    </row>
    <row r="539" spans="1:28" s="228" customFormat="1" ht="20">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2"/>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3"/>
        <v>0</v>
      </c>
      <c r="AB539" s="229" t="str">
        <f t="shared" si="74"/>
        <v/>
      </c>
    </row>
    <row r="540" spans="1:28" s="228" customFormat="1" ht="20">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2"/>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3"/>
        <v>0</v>
      </c>
      <c r="AB540" s="229" t="str">
        <f t="shared" si="74"/>
        <v/>
      </c>
    </row>
    <row r="541" spans="1:28" s="228" customFormat="1" ht="20">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2"/>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3"/>
        <v>0</v>
      </c>
      <c r="AB541" s="229" t="str">
        <f t="shared" si="74"/>
        <v/>
      </c>
    </row>
    <row r="542" spans="1:28" s="228" customFormat="1" ht="20">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2"/>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3"/>
        <v>0</v>
      </c>
      <c r="AB542" s="229" t="str">
        <f t="shared" si="74"/>
        <v/>
      </c>
    </row>
    <row r="543" spans="1:28" s="228" customFormat="1" ht="20">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2"/>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3"/>
        <v>0</v>
      </c>
      <c r="AB543" s="229" t="str">
        <f t="shared" si="74"/>
        <v/>
      </c>
    </row>
    <row r="544" spans="1:28" s="228" customFormat="1" ht="20">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2"/>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3"/>
        <v>0</v>
      </c>
      <c r="AB544" s="229" t="str">
        <f t="shared" si="74"/>
        <v/>
      </c>
    </row>
    <row r="545" spans="1:28" s="228" customFormat="1" ht="20">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2"/>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3"/>
        <v>0</v>
      </c>
      <c r="AB545" s="229" t="str">
        <f t="shared" si="74"/>
        <v/>
      </c>
    </row>
    <row r="546" spans="1:28" s="228" customFormat="1" ht="20">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2"/>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3"/>
        <v>0</v>
      </c>
      <c r="AB546" s="229" t="str">
        <f t="shared" si="74"/>
        <v/>
      </c>
    </row>
    <row r="547" spans="1:28" s="228" customFormat="1" ht="20">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2"/>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3"/>
        <v>0</v>
      </c>
      <c r="AB547" s="229" t="str">
        <f t="shared" si="74"/>
        <v/>
      </c>
    </row>
    <row r="548" spans="1:28" s="228" customFormat="1" ht="20">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2"/>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3"/>
        <v>0</v>
      </c>
      <c r="AB548" s="229" t="str">
        <f t="shared" si="74"/>
        <v/>
      </c>
    </row>
    <row r="549" spans="1:28" s="228" customFormat="1" ht="20">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ref="S549:S579" ca="1" si="75">IF(B549="","",IF(ISERROR(MATCH($E549,CL,0)),"Unknown",INDIRECT("'C'!$A$"&amp;MATCH($E549,CL,0)+1)))</f>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ref="X549:X579" ca="1" si="76">IF(AND(C549="Smelter not listed",OR(LEN(D549)=0,LEN(E549)=0)),1,0)</f>
        <v>0</v>
      </c>
      <c r="AB549" s="229" t="str">
        <f t="shared" ref="AB549:AB579" si="77">B549&amp;C549</f>
        <v/>
      </c>
    </row>
    <row r="550" spans="1:28" s="228" customFormat="1" ht="20">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5"/>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76"/>
        <v>0</v>
      </c>
      <c r="AB550" s="229" t="str">
        <f t="shared" si="77"/>
        <v/>
      </c>
    </row>
    <row r="551" spans="1:28" s="228" customFormat="1" ht="20">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5"/>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6"/>
        <v>0</v>
      </c>
      <c r="AB551" s="229" t="str">
        <f t="shared" si="77"/>
        <v/>
      </c>
    </row>
    <row r="552" spans="1:28" s="228" customFormat="1" ht="20">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5"/>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6"/>
        <v>0</v>
      </c>
      <c r="AB552" s="229" t="str">
        <f t="shared" si="77"/>
        <v/>
      </c>
    </row>
    <row r="553" spans="1:28" s="228" customFormat="1" ht="20">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5"/>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6"/>
        <v>0</v>
      </c>
      <c r="AB553" s="229" t="str">
        <f t="shared" si="77"/>
        <v/>
      </c>
    </row>
    <row r="554" spans="1:28" s="228" customFormat="1" ht="20">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5"/>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6"/>
        <v>0</v>
      </c>
      <c r="AB554" s="229" t="str">
        <f t="shared" si="77"/>
        <v/>
      </c>
    </row>
    <row r="555" spans="1:28" s="228" customFormat="1" ht="20">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5"/>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6"/>
        <v>0</v>
      </c>
      <c r="AB555" s="229" t="str">
        <f t="shared" si="77"/>
        <v/>
      </c>
    </row>
    <row r="556" spans="1:28" s="228" customFormat="1" ht="20">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5"/>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6"/>
        <v>0</v>
      </c>
      <c r="AB556" s="229" t="str">
        <f t="shared" si="77"/>
        <v/>
      </c>
    </row>
    <row r="557" spans="1:28" s="228" customFormat="1" ht="20">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5"/>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6"/>
        <v>0</v>
      </c>
      <c r="AB557" s="229" t="str">
        <f t="shared" si="77"/>
        <v/>
      </c>
    </row>
    <row r="558" spans="1:28" s="228" customFormat="1" ht="20">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5"/>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6"/>
        <v>0</v>
      </c>
      <c r="AB558" s="229" t="str">
        <f t="shared" si="77"/>
        <v/>
      </c>
    </row>
    <row r="559" spans="1:28" s="228" customFormat="1" ht="20">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5"/>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6"/>
        <v>0</v>
      </c>
      <c r="AB559" s="229" t="str">
        <f t="shared" si="77"/>
        <v/>
      </c>
    </row>
    <row r="560" spans="1:28" s="228" customFormat="1" ht="20">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5"/>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6"/>
        <v>0</v>
      </c>
      <c r="AB560" s="229" t="str">
        <f t="shared" si="77"/>
        <v/>
      </c>
    </row>
    <row r="561" spans="1:28" s="228" customFormat="1" ht="20">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5"/>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6"/>
        <v>0</v>
      </c>
      <c r="AB561" s="229" t="str">
        <f t="shared" si="77"/>
        <v/>
      </c>
    </row>
    <row r="562" spans="1:28" s="228" customFormat="1" ht="20">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5"/>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6"/>
        <v>0</v>
      </c>
      <c r="AB562" s="229" t="str">
        <f t="shared" si="77"/>
        <v/>
      </c>
    </row>
    <row r="563" spans="1:28" s="228" customFormat="1" ht="20">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5"/>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6"/>
        <v>0</v>
      </c>
      <c r="AB563" s="229" t="str">
        <f t="shared" si="77"/>
        <v/>
      </c>
    </row>
    <row r="564" spans="1:28" s="228" customFormat="1" ht="20">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5"/>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6"/>
        <v>0</v>
      </c>
      <c r="AB564" s="229" t="str">
        <f t="shared" si="77"/>
        <v/>
      </c>
    </row>
    <row r="565" spans="1:28" s="228" customFormat="1" ht="20">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5"/>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6"/>
        <v>0</v>
      </c>
      <c r="AB565" s="229" t="str">
        <f t="shared" si="77"/>
        <v/>
      </c>
    </row>
    <row r="566" spans="1:28" s="228" customFormat="1" ht="20">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5"/>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6"/>
        <v>0</v>
      </c>
      <c r="AB566" s="229" t="str">
        <f t="shared" si="77"/>
        <v/>
      </c>
    </row>
    <row r="567" spans="1:28" s="228" customFormat="1" ht="20">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5"/>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6"/>
        <v>0</v>
      </c>
      <c r="AB567" s="229" t="str">
        <f t="shared" si="77"/>
        <v/>
      </c>
    </row>
    <row r="568" spans="1:28" s="228" customFormat="1" ht="20">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5"/>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6"/>
        <v>0</v>
      </c>
      <c r="AB568" s="229" t="str">
        <f t="shared" si="77"/>
        <v/>
      </c>
    </row>
    <row r="569" spans="1:28" s="228" customFormat="1" ht="20">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5"/>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6"/>
        <v>0</v>
      </c>
      <c r="AB569" s="229" t="str">
        <f t="shared" si="77"/>
        <v/>
      </c>
    </row>
    <row r="570" spans="1:28" s="228" customFormat="1" ht="20">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5"/>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6"/>
        <v>0</v>
      </c>
      <c r="AB570" s="229" t="str">
        <f t="shared" si="77"/>
        <v/>
      </c>
    </row>
    <row r="571" spans="1:28" s="228" customFormat="1" ht="20">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5"/>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6"/>
        <v>0</v>
      </c>
      <c r="AB571" s="229" t="str">
        <f t="shared" si="77"/>
        <v/>
      </c>
    </row>
    <row r="572" spans="1:28" s="228" customFormat="1" ht="20">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5"/>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6"/>
        <v>0</v>
      </c>
      <c r="AB572" s="229" t="str">
        <f t="shared" si="77"/>
        <v/>
      </c>
    </row>
    <row r="573" spans="1:28" s="228" customFormat="1" ht="20">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5"/>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6"/>
        <v>0</v>
      </c>
      <c r="AB573" s="229" t="str">
        <f t="shared" si="77"/>
        <v/>
      </c>
    </row>
    <row r="574" spans="1:28" s="228" customFormat="1" ht="20">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5"/>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6"/>
        <v>0</v>
      </c>
      <c r="AB574" s="229" t="str">
        <f t="shared" si="77"/>
        <v/>
      </c>
    </row>
    <row r="575" spans="1:28" s="228" customFormat="1" ht="20">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5"/>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6"/>
        <v>0</v>
      </c>
      <c r="AB575" s="229" t="str">
        <f t="shared" si="77"/>
        <v/>
      </c>
    </row>
    <row r="576" spans="1:28" s="228" customFormat="1" ht="20">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5"/>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6"/>
        <v>0</v>
      </c>
      <c r="AB576" s="229" t="str">
        <f t="shared" si="77"/>
        <v/>
      </c>
    </row>
    <row r="577" spans="1:28" s="228" customFormat="1" ht="20">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5"/>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6"/>
        <v>0</v>
      </c>
      <c r="AB577" s="229" t="str">
        <f t="shared" si="77"/>
        <v/>
      </c>
    </row>
    <row r="578" spans="1:28" s="228" customFormat="1" ht="20">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5"/>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6"/>
        <v>0</v>
      </c>
      <c r="AB578" s="229" t="str">
        <f t="shared" si="77"/>
        <v/>
      </c>
    </row>
    <row r="579" spans="1:28" s="228" customFormat="1" ht="20">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5"/>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6"/>
        <v>0</v>
      </c>
      <c r="AB579" s="229" t="str">
        <f t="shared" si="77"/>
        <v/>
      </c>
    </row>
    <row r="580" spans="1:28" s="228" customFormat="1" ht="20">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ref="S580" ca="1" si="78">IF(B580="","",IF(ISERROR(MATCH($E580,CL,0)),"Unknown",INDIRECT("'C'!$A$"&amp;MATCH($E580,CL,0)+1)))</f>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ref="X580" ca="1" si="79">IF(AND(C580="Smelter not listed",OR(LEN(D580)=0,LEN(E580)=0)),1,0)</f>
        <v>0</v>
      </c>
      <c r="AB580" s="229" t="str">
        <f t="shared" ref="AB580" si="80">B580&amp;C580</f>
        <v/>
      </c>
    </row>
    <row r="581" spans="1:28" s="228" customFormat="1" ht="20">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ca="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ca="1">IF(AND(C581="Smelter not listed",OR(LEN(D581)=0,LEN(E581)=0)),1,0)</f>
        <v>0</v>
      </c>
      <c r="AB581" s="229" t="str">
        <f>B581&amp;C581</f>
        <v/>
      </c>
    </row>
    <row r="582" spans="1:28" s="228" customFormat="1" ht="20">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ref="S585" ca="1" si="8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ref="X585" ca="1" si="82">IF(AND(C585="Smelter not listed",OR(LEN(D585)=0,LEN(E585)=0)),1,0)</f>
        <v>0</v>
      </c>
      <c r="AB585" s="229" t="str">
        <f t="shared" ref="AB585" si="83">B585&amp;C585</f>
        <v/>
      </c>
    </row>
    <row r="586" spans="1:28" s="228" customFormat="1" ht="20">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S633"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X633" ca="1" si="85">IF(AND(C586="Smelter not listed",OR(LEN(D586)=0,LEN(E586)=0)),1,0)</f>
        <v>0</v>
      </c>
      <c r="AB586" s="229" t="str">
        <f t="shared" ref="AB586:AB633" si="86">B586&amp;C586</f>
        <v/>
      </c>
    </row>
    <row r="587" spans="1:28" s="228" customFormat="1" ht="20">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4"/>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85"/>
        <v>0</v>
      </c>
      <c r="AB587" s="229" t="str">
        <f t="shared" si="86"/>
        <v/>
      </c>
    </row>
    <row r="588" spans="1:28" s="228" customFormat="1" ht="20">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4"/>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5"/>
        <v>0</v>
      </c>
      <c r="AB588" s="229" t="str">
        <f t="shared" si="86"/>
        <v/>
      </c>
    </row>
    <row r="589" spans="1:28" s="228" customFormat="1" ht="20">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4"/>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5"/>
        <v>0</v>
      </c>
      <c r="AB589" s="229" t="str">
        <f t="shared" si="86"/>
        <v/>
      </c>
    </row>
    <row r="590" spans="1:28" s="228" customFormat="1" ht="20">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4"/>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5"/>
        <v>0</v>
      </c>
      <c r="AB590" s="229" t="str">
        <f t="shared" si="86"/>
        <v/>
      </c>
    </row>
    <row r="591" spans="1:28" s="228" customFormat="1" ht="20">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4"/>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5"/>
        <v>0</v>
      </c>
      <c r="AB591" s="229" t="str">
        <f t="shared" si="86"/>
        <v/>
      </c>
    </row>
    <row r="592" spans="1:28" s="228" customFormat="1" ht="20">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4"/>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5"/>
        <v>0</v>
      </c>
      <c r="AB592" s="229" t="str">
        <f t="shared" si="86"/>
        <v/>
      </c>
    </row>
    <row r="593" spans="1:28" s="228" customFormat="1" ht="20">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4"/>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5"/>
        <v>0</v>
      </c>
      <c r="AB593" s="229" t="str">
        <f t="shared" si="86"/>
        <v/>
      </c>
    </row>
    <row r="594" spans="1:28" s="228" customFormat="1" ht="20">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4"/>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5"/>
        <v>0</v>
      </c>
      <c r="AB594" s="229" t="str">
        <f t="shared" si="86"/>
        <v/>
      </c>
    </row>
    <row r="595" spans="1:28" s="228" customFormat="1" ht="20">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4"/>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5"/>
        <v>0</v>
      </c>
      <c r="AB595" s="229" t="str">
        <f t="shared" si="86"/>
        <v/>
      </c>
    </row>
    <row r="596" spans="1:28" s="228" customFormat="1" ht="20">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4"/>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5"/>
        <v>0</v>
      </c>
      <c r="AB596" s="229" t="str">
        <f t="shared" si="86"/>
        <v/>
      </c>
    </row>
    <row r="597" spans="1:28" s="228" customFormat="1" ht="20">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4"/>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5"/>
        <v>0</v>
      </c>
      <c r="AB597" s="229" t="str">
        <f t="shared" si="86"/>
        <v/>
      </c>
    </row>
    <row r="598" spans="1:28" s="228" customFormat="1" ht="20">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4"/>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5"/>
        <v>0</v>
      </c>
      <c r="AB598" s="229" t="str">
        <f t="shared" si="86"/>
        <v/>
      </c>
    </row>
    <row r="599" spans="1:28" s="228" customFormat="1" ht="20">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4"/>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5"/>
        <v>0</v>
      </c>
      <c r="AB599" s="229" t="str">
        <f t="shared" si="86"/>
        <v/>
      </c>
    </row>
    <row r="600" spans="1:28" s="228" customFormat="1" ht="20">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4"/>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5"/>
        <v>0</v>
      </c>
      <c r="AB600" s="229" t="str">
        <f t="shared" si="86"/>
        <v/>
      </c>
    </row>
    <row r="601" spans="1:28" s="228" customFormat="1" ht="20">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4"/>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5"/>
        <v>0</v>
      </c>
      <c r="AB601" s="229" t="str">
        <f t="shared" si="86"/>
        <v/>
      </c>
    </row>
    <row r="602" spans="1:28" s="228" customFormat="1" ht="20">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4"/>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5"/>
        <v>0</v>
      </c>
      <c r="AB602" s="229" t="str">
        <f t="shared" si="86"/>
        <v/>
      </c>
    </row>
    <row r="603" spans="1:28" s="228" customFormat="1" ht="20">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4"/>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5"/>
        <v>0</v>
      </c>
      <c r="AB603" s="229" t="str">
        <f t="shared" si="86"/>
        <v/>
      </c>
    </row>
    <row r="604" spans="1:28" s="228" customFormat="1" ht="20">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4"/>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5"/>
        <v>0</v>
      </c>
      <c r="AB604" s="229" t="str">
        <f t="shared" si="86"/>
        <v/>
      </c>
    </row>
    <row r="605" spans="1:28" s="228" customFormat="1" ht="20">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4"/>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5"/>
        <v>0</v>
      </c>
      <c r="AB605" s="229" t="str">
        <f t="shared" si="86"/>
        <v/>
      </c>
    </row>
    <row r="606" spans="1:28" s="228" customFormat="1" ht="20">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4"/>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5"/>
        <v>0</v>
      </c>
      <c r="AB606" s="229" t="str">
        <f t="shared" si="86"/>
        <v/>
      </c>
    </row>
    <row r="607" spans="1:28" s="228" customFormat="1" ht="20">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4"/>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5"/>
        <v>0</v>
      </c>
      <c r="AB607" s="229" t="str">
        <f t="shared" si="86"/>
        <v/>
      </c>
    </row>
    <row r="608" spans="1:28" s="228" customFormat="1" ht="20">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4"/>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5"/>
        <v>0</v>
      </c>
      <c r="AB608" s="229" t="str">
        <f t="shared" si="86"/>
        <v/>
      </c>
    </row>
    <row r="609" spans="1:28" s="228" customFormat="1" ht="20">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4"/>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5"/>
        <v>0</v>
      </c>
      <c r="AB609" s="229" t="str">
        <f t="shared" si="86"/>
        <v/>
      </c>
    </row>
    <row r="610" spans="1:28" s="228" customFormat="1" ht="20">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4"/>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5"/>
        <v>0</v>
      </c>
      <c r="AB610" s="229" t="str">
        <f t="shared" si="86"/>
        <v/>
      </c>
    </row>
    <row r="611" spans="1:28" s="228" customFormat="1" ht="20">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4"/>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5"/>
        <v>0</v>
      </c>
      <c r="AB611" s="229" t="str">
        <f t="shared" si="86"/>
        <v/>
      </c>
    </row>
    <row r="612" spans="1:28" s="228" customFormat="1" ht="20">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4"/>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5"/>
        <v>0</v>
      </c>
      <c r="AB612" s="229" t="str">
        <f t="shared" si="86"/>
        <v/>
      </c>
    </row>
    <row r="613" spans="1:28" s="228" customFormat="1" ht="20">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4"/>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5"/>
        <v>0</v>
      </c>
      <c r="AB613" s="229" t="str">
        <f t="shared" si="86"/>
        <v/>
      </c>
    </row>
    <row r="614" spans="1:28" s="228" customFormat="1" ht="20">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4"/>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5"/>
        <v>0</v>
      </c>
      <c r="AB614" s="229" t="str">
        <f t="shared" si="86"/>
        <v/>
      </c>
    </row>
    <row r="615" spans="1:28" s="228" customFormat="1" ht="20">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4"/>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5"/>
        <v>0</v>
      </c>
      <c r="AB615" s="229" t="str">
        <f t="shared" si="86"/>
        <v/>
      </c>
    </row>
    <row r="616" spans="1:28" s="228" customFormat="1" ht="20">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4"/>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5"/>
        <v>0</v>
      </c>
      <c r="AB616" s="229" t="str">
        <f t="shared" si="86"/>
        <v/>
      </c>
    </row>
    <row r="617" spans="1:28" s="228" customFormat="1" ht="20">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4"/>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5"/>
        <v>0</v>
      </c>
      <c r="AB617" s="229" t="str">
        <f t="shared" si="86"/>
        <v/>
      </c>
    </row>
    <row r="618" spans="1:28" s="228" customFormat="1" ht="20">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4"/>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5"/>
        <v>0</v>
      </c>
      <c r="AB618" s="229" t="str">
        <f t="shared" si="86"/>
        <v/>
      </c>
    </row>
    <row r="619" spans="1:28" s="228" customFormat="1" ht="20">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4"/>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5"/>
        <v>0</v>
      </c>
      <c r="AB619" s="229" t="str">
        <f t="shared" si="86"/>
        <v/>
      </c>
    </row>
    <row r="620" spans="1:28" s="228" customFormat="1" ht="20">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4"/>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5"/>
        <v>0</v>
      </c>
      <c r="AB620" s="229" t="str">
        <f t="shared" si="86"/>
        <v/>
      </c>
    </row>
    <row r="621" spans="1:28" s="228" customFormat="1" ht="20">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4"/>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5"/>
        <v>0</v>
      </c>
      <c r="AB621" s="229" t="str">
        <f t="shared" si="86"/>
        <v/>
      </c>
    </row>
    <row r="622" spans="1:28" s="228" customFormat="1" ht="20">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4"/>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5"/>
        <v>0</v>
      </c>
      <c r="AB622" s="229" t="str">
        <f t="shared" si="86"/>
        <v/>
      </c>
    </row>
    <row r="623" spans="1:28" s="228" customFormat="1" ht="20">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4"/>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5"/>
        <v>0</v>
      </c>
      <c r="AB623" s="229" t="str">
        <f t="shared" si="86"/>
        <v/>
      </c>
    </row>
    <row r="624" spans="1:28" s="228" customFormat="1" ht="20">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4"/>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5"/>
        <v>0</v>
      </c>
      <c r="AB624" s="229" t="str">
        <f t="shared" si="86"/>
        <v/>
      </c>
    </row>
    <row r="625" spans="1:28" s="228" customFormat="1" ht="20">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4"/>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5"/>
        <v>0</v>
      </c>
      <c r="AB625" s="229" t="str">
        <f t="shared" si="86"/>
        <v/>
      </c>
    </row>
    <row r="626" spans="1:28" s="228" customFormat="1" ht="20">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4"/>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5"/>
        <v>0</v>
      </c>
      <c r="AB626" s="229" t="str">
        <f t="shared" si="86"/>
        <v/>
      </c>
    </row>
    <row r="627" spans="1:28" s="228" customFormat="1" ht="20">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4"/>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5"/>
        <v>0</v>
      </c>
      <c r="AB627" s="229" t="str">
        <f t="shared" si="86"/>
        <v/>
      </c>
    </row>
    <row r="628" spans="1:28" s="228" customFormat="1" ht="20">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4"/>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5"/>
        <v>0</v>
      </c>
      <c r="AB628" s="229" t="str">
        <f t="shared" si="86"/>
        <v/>
      </c>
    </row>
    <row r="629" spans="1:28" s="228" customFormat="1" ht="20">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4"/>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5"/>
        <v>0</v>
      </c>
      <c r="AB629" s="229" t="str">
        <f t="shared" si="86"/>
        <v/>
      </c>
    </row>
    <row r="630" spans="1:28" s="228" customFormat="1" ht="20">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4"/>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5"/>
        <v>0</v>
      </c>
      <c r="AB630" s="229" t="str">
        <f t="shared" si="86"/>
        <v/>
      </c>
    </row>
    <row r="631" spans="1:28" s="228" customFormat="1" ht="20">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4"/>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5"/>
        <v>0</v>
      </c>
      <c r="AB631" s="229" t="str">
        <f t="shared" si="86"/>
        <v/>
      </c>
    </row>
    <row r="632" spans="1:28" s="228" customFormat="1" ht="20">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4"/>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5"/>
        <v>0</v>
      </c>
      <c r="AB632" s="229" t="str">
        <f t="shared" si="86"/>
        <v/>
      </c>
    </row>
    <row r="633" spans="1:28" s="228" customFormat="1" ht="20">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4"/>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5"/>
        <v>0</v>
      </c>
      <c r="AB633" s="229" t="str">
        <f t="shared" si="86"/>
        <v/>
      </c>
    </row>
    <row r="634" spans="1:28" s="228" customFormat="1" ht="20">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ref="S634" ca="1" si="87">IF(B634="","",IF(ISERROR(MATCH($E634,CL,0)),"Unknown",INDIRECT("'C'!$A$"&amp;MATCH($E634,CL,0)+1)))</f>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ref="X634" ca="1" si="88">IF(AND(C634="Smelter not listed",OR(LEN(D634)=0,LEN(E634)=0)),1,0)</f>
        <v>0</v>
      </c>
      <c r="AB634" s="229" t="str">
        <f t="shared" ref="AB634" si="89">B634&amp;C634</f>
        <v/>
      </c>
    </row>
    <row r="635" spans="1:28" s="228" customFormat="1" ht="20">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S666"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X666" ca="1" si="91">IF(AND(C635="Smelter not listed",OR(LEN(D635)=0,LEN(E635)=0)),1,0)</f>
        <v>0</v>
      </c>
      <c r="AB635" s="229" t="str">
        <f t="shared" ref="AB635:AB666" si="92">B635&amp;C635</f>
        <v/>
      </c>
    </row>
    <row r="636" spans="1:28" s="228" customFormat="1" ht="20">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0"/>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91"/>
        <v>0</v>
      </c>
      <c r="AB636" s="229" t="str">
        <f t="shared" si="92"/>
        <v/>
      </c>
    </row>
    <row r="637" spans="1:28" s="228" customFormat="1" ht="20">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0"/>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1"/>
        <v>0</v>
      </c>
      <c r="AB637" s="229" t="str">
        <f t="shared" si="92"/>
        <v/>
      </c>
    </row>
    <row r="638" spans="1:28" s="228" customFormat="1" ht="20">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0"/>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1"/>
        <v>0</v>
      </c>
      <c r="AB638" s="229" t="str">
        <f t="shared" si="92"/>
        <v/>
      </c>
    </row>
    <row r="639" spans="1:28" s="228" customFormat="1" ht="20">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0"/>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1"/>
        <v>0</v>
      </c>
      <c r="AB639" s="229" t="str">
        <f t="shared" si="92"/>
        <v/>
      </c>
    </row>
    <row r="640" spans="1:28" s="228" customFormat="1" ht="20">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0"/>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1"/>
        <v>0</v>
      </c>
      <c r="AB640" s="229" t="str">
        <f t="shared" si="92"/>
        <v/>
      </c>
    </row>
    <row r="641" spans="1:28" s="228" customFormat="1" ht="20">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0"/>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1"/>
        <v>0</v>
      </c>
      <c r="AB641" s="229" t="str">
        <f t="shared" si="92"/>
        <v/>
      </c>
    </row>
    <row r="642" spans="1:28" s="228" customFormat="1" ht="20">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0"/>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1"/>
        <v>0</v>
      </c>
      <c r="AB642" s="229" t="str">
        <f t="shared" si="92"/>
        <v/>
      </c>
    </row>
    <row r="643" spans="1:28" s="228" customFormat="1" ht="20">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0"/>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1"/>
        <v>0</v>
      </c>
      <c r="AB643" s="229" t="str">
        <f t="shared" si="92"/>
        <v/>
      </c>
    </row>
    <row r="644" spans="1:28" s="228" customFormat="1" ht="20">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0"/>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1"/>
        <v>0</v>
      </c>
      <c r="AB644" s="229" t="str">
        <f t="shared" si="92"/>
        <v/>
      </c>
    </row>
    <row r="645" spans="1:28" s="228" customFormat="1" ht="20">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0"/>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1"/>
        <v>0</v>
      </c>
      <c r="AB645" s="229" t="str">
        <f t="shared" si="92"/>
        <v/>
      </c>
    </row>
    <row r="646" spans="1:28" s="228" customFormat="1" ht="20">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0"/>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1"/>
        <v>0</v>
      </c>
      <c r="AB646" s="229" t="str">
        <f t="shared" si="92"/>
        <v/>
      </c>
    </row>
    <row r="647" spans="1:28" s="228" customFormat="1" ht="20">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0"/>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1"/>
        <v>0</v>
      </c>
      <c r="AB647" s="229" t="str">
        <f t="shared" si="92"/>
        <v/>
      </c>
    </row>
    <row r="648" spans="1:28" s="228" customFormat="1" ht="20">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0"/>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1"/>
        <v>0</v>
      </c>
      <c r="AB648" s="229" t="str">
        <f t="shared" si="92"/>
        <v/>
      </c>
    </row>
    <row r="649" spans="1:28" s="228" customFormat="1" ht="20">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0"/>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1"/>
        <v>0</v>
      </c>
      <c r="AB649" s="229" t="str">
        <f t="shared" si="92"/>
        <v/>
      </c>
    </row>
    <row r="650" spans="1:28" s="228" customFormat="1" ht="20">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0"/>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1"/>
        <v>0</v>
      </c>
      <c r="AB650" s="229" t="str">
        <f t="shared" si="92"/>
        <v/>
      </c>
    </row>
    <row r="651" spans="1:28" s="228" customFormat="1" ht="20">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0"/>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1"/>
        <v>0</v>
      </c>
      <c r="AB651" s="229" t="str">
        <f t="shared" si="92"/>
        <v/>
      </c>
    </row>
    <row r="652" spans="1:28" s="228" customFormat="1" ht="20">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0"/>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1"/>
        <v>0</v>
      </c>
      <c r="AB652" s="229" t="str">
        <f t="shared" si="92"/>
        <v/>
      </c>
    </row>
    <row r="653" spans="1:28" s="228" customFormat="1" ht="20">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0"/>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1"/>
        <v>0</v>
      </c>
      <c r="AB653" s="229" t="str">
        <f t="shared" si="92"/>
        <v/>
      </c>
    </row>
    <row r="654" spans="1:28" s="228" customFormat="1" ht="20">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0"/>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1"/>
        <v>0</v>
      </c>
      <c r="AB654" s="229" t="str">
        <f t="shared" si="92"/>
        <v/>
      </c>
    </row>
    <row r="655" spans="1:28" s="228" customFormat="1" ht="20">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0"/>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1"/>
        <v>0</v>
      </c>
      <c r="AB655" s="229" t="str">
        <f t="shared" si="92"/>
        <v/>
      </c>
    </row>
    <row r="656" spans="1:28" s="228" customFormat="1" ht="20">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0"/>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1"/>
        <v>0</v>
      </c>
      <c r="AB656" s="229" t="str">
        <f t="shared" si="92"/>
        <v/>
      </c>
    </row>
    <row r="657" spans="1:28" s="228" customFormat="1" ht="20">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0"/>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1"/>
        <v>0</v>
      </c>
      <c r="AB657" s="229" t="str">
        <f t="shared" si="92"/>
        <v/>
      </c>
    </row>
    <row r="658" spans="1:28" s="228" customFormat="1" ht="20">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0"/>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1"/>
        <v>0</v>
      </c>
      <c r="AB658" s="229" t="str">
        <f t="shared" si="92"/>
        <v/>
      </c>
    </row>
    <row r="659" spans="1:28" s="228" customFormat="1" ht="20">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0"/>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1"/>
        <v>0</v>
      </c>
      <c r="AB659" s="229" t="str">
        <f t="shared" si="92"/>
        <v/>
      </c>
    </row>
    <row r="660" spans="1:28" s="228" customFormat="1" ht="20">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0"/>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1"/>
        <v>0</v>
      </c>
      <c r="AB660" s="229" t="str">
        <f t="shared" si="92"/>
        <v/>
      </c>
    </row>
    <row r="661" spans="1:28" s="228" customFormat="1" ht="20">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0"/>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1"/>
        <v>0</v>
      </c>
      <c r="AB661" s="229" t="str">
        <f t="shared" si="92"/>
        <v/>
      </c>
    </row>
    <row r="662" spans="1:28" s="228" customFormat="1" ht="20">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0"/>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1"/>
        <v>0</v>
      </c>
      <c r="AB662" s="229" t="str">
        <f t="shared" si="92"/>
        <v/>
      </c>
    </row>
    <row r="663" spans="1:28" s="228" customFormat="1" ht="20">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0"/>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1"/>
        <v>0</v>
      </c>
      <c r="AB663" s="229" t="str">
        <f t="shared" si="92"/>
        <v/>
      </c>
    </row>
    <row r="664" spans="1:28" s="228" customFormat="1" ht="20">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0"/>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1"/>
        <v>0</v>
      </c>
      <c r="AB664" s="229" t="str">
        <f t="shared" si="92"/>
        <v/>
      </c>
    </row>
    <row r="665" spans="1:28" s="228" customFormat="1" ht="20">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0"/>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1"/>
        <v>0</v>
      </c>
      <c r="AB665" s="229" t="str">
        <f t="shared" si="92"/>
        <v/>
      </c>
    </row>
    <row r="666" spans="1:28" s="228" customFormat="1" ht="20">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0"/>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1"/>
        <v>0</v>
      </c>
      <c r="AB666" s="229" t="str">
        <f t="shared" si="92"/>
        <v/>
      </c>
    </row>
    <row r="667" spans="1:28" s="228" customFormat="1" ht="20">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ref="S667:S697" ca="1" si="93">IF(B667="","",IF(ISERROR(MATCH($E667,CL,0)),"Unknown",INDIRECT("'C'!$A$"&amp;MATCH($E667,CL,0)+1)))</f>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ref="X667:X697" ca="1" si="94">IF(AND(C667="Smelter not listed",OR(LEN(D667)=0,LEN(E667)=0)),1,0)</f>
        <v>0</v>
      </c>
      <c r="AB667" s="229" t="str">
        <f t="shared" ref="AB667:AB697" si="95">B667&amp;C667</f>
        <v/>
      </c>
    </row>
    <row r="668" spans="1:28" s="228" customFormat="1" ht="20">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3"/>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94"/>
        <v>0</v>
      </c>
      <c r="AB668" s="229" t="str">
        <f t="shared" si="95"/>
        <v/>
      </c>
    </row>
    <row r="669" spans="1:28" s="228" customFormat="1" ht="20">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3"/>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4"/>
        <v>0</v>
      </c>
      <c r="AB669" s="229" t="str">
        <f t="shared" si="95"/>
        <v/>
      </c>
    </row>
    <row r="670" spans="1:28" s="228" customFormat="1" ht="20">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3"/>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4"/>
        <v>0</v>
      </c>
      <c r="AB670" s="229" t="str">
        <f t="shared" si="95"/>
        <v/>
      </c>
    </row>
    <row r="671" spans="1:28" s="228" customFormat="1" ht="20">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3"/>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4"/>
        <v>0</v>
      </c>
      <c r="AB671" s="229" t="str">
        <f t="shared" si="95"/>
        <v/>
      </c>
    </row>
    <row r="672" spans="1:28" s="228" customFormat="1" ht="20">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3"/>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4"/>
        <v>0</v>
      </c>
      <c r="AB672" s="229" t="str">
        <f t="shared" si="95"/>
        <v/>
      </c>
    </row>
    <row r="673" spans="1:28" s="228" customFormat="1" ht="20">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3"/>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4"/>
        <v>0</v>
      </c>
      <c r="AB673" s="229" t="str">
        <f t="shared" si="95"/>
        <v/>
      </c>
    </row>
    <row r="674" spans="1:28" s="228" customFormat="1" ht="20">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3"/>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4"/>
        <v>0</v>
      </c>
      <c r="AB674" s="229" t="str">
        <f t="shared" si="95"/>
        <v/>
      </c>
    </row>
    <row r="675" spans="1:28" s="228" customFormat="1" ht="20">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3"/>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4"/>
        <v>0</v>
      </c>
      <c r="AB675" s="229" t="str">
        <f t="shared" si="95"/>
        <v/>
      </c>
    </row>
    <row r="676" spans="1:28" s="228" customFormat="1" ht="20">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3"/>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4"/>
        <v>0</v>
      </c>
      <c r="AB676" s="229" t="str">
        <f t="shared" si="95"/>
        <v/>
      </c>
    </row>
    <row r="677" spans="1:28" s="228" customFormat="1" ht="20">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3"/>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4"/>
        <v>0</v>
      </c>
      <c r="AB677" s="229" t="str">
        <f t="shared" si="95"/>
        <v/>
      </c>
    </row>
    <row r="678" spans="1:28" s="228" customFormat="1" ht="20">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3"/>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4"/>
        <v>0</v>
      </c>
      <c r="AB678" s="229" t="str">
        <f t="shared" si="95"/>
        <v/>
      </c>
    </row>
    <row r="679" spans="1:28" s="228" customFormat="1" ht="20">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3"/>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4"/>
        <v>0</v>
      </c>
      <c r="AB679" s="229" t="str">
        <f t="shared" si="95"/>
        <v/>
      </c>
    </row>
    <row r="680" spans="1:28" s="228" customFormat="1" ht="20">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3"/>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4"/>
        <v>0</v>
      </c>
      <c r="AB680" s="229" t="str">
        <f t="shared" si="95"/>
        <v/>
      </c>
    </row>
    <row r="681" spans="1:28" s="228" customFormat="1" ht="20">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3"/>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4"/>
        <v>0</v>
      </c>
      <c r="AB681" s="229" t="str">
        <f t="shared" si="95"/>
        <v/>
      </c>
    </row>
    <row r="682" spans="1:28" s="228" customFormat="1" ht="20">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3"/>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4"/>
        <v>0</v>
      </c>
      <c r="AB682" s="229" t="str">
        <f t="shared" si="95"/>
        <v/>
      </c>
    </row>
    <row r="683" spans="1:28" s="228" customFormat="1" ht="20">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3"/>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4"/>
        <v>0</v>
      </c>
      <c r="AB683" s="229" t="str">
        <f t="shared" si="95"/>
        <v/>
      </c>
    </row>
    <row r="684" spans="1:28" s="228" customFormat="1" ht="20">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3"/>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4"/>
        <v>0</v>
      </c>
      <c r="AB684" s="229" t="str">
        <f t="shared" si="95"/>
        <v/>
      </c>
    </row>
    <row r="685" spans="1:28" s="228" customFormat="1" ht="20">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3"/>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4"/>
        <v>0</v>
      </c>
      <c r="AB685" s="229" t="str">
        <f t="shared" si="95"/>
        <v/>
      </c>
    </row>
    <row r="686" spans="1:28" s="228" customFormat="1" ht="20">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3"/>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4"/>
        <v>0</v>
      </c>
      <c r="AB686" s="229" t="str">
        <f t="shared" si="95"/>
        <v/>
      </c>
    </row>
    <row r="687" spans="1:28" s="228" customFormat="1" ht="20">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3"/>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4"/>
        <v>0</v>
      </c>
      <c r="AB687" s="229" t="str">
        <f t="shared" si="95"/>
        <v/>
      </c>
    </row>
    <row r="688" spans="1:28" s="228" customFormat="1" ht="20">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3"/>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4"/>
        <v>0</v>
      </c>
      <c r="AB688" s="229" t="str">
        <f t="shared" si="95"/>
        <v/>
      </c>
    </row>
    <row r="689" spans="1:28" s="228" customFormat="1" ht="20">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3"/>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4"/>
        <v>0</v>
      </c>
      <c r="AB689" s="229" t="str">
        <f t="shared" si="95"/>
        <v/>
      </c>
    </row>
    <row r="690" spans="1:28" s="228" customFormat="1" ht="20">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3"/>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4"/>
        <v>0</v>
      </c>
      <c r="AB690" s="229" t="str">
        <f t="shared" si="95"/>
        <v/>
      </c>
    </row>
    <row r="691" spans="1:28" s="228" customFormat="1" ht="20">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3"/>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4"/>
        <v>0</v>
      </c>
      <c r="AB691" s="229" t="str">
        <f t="shared" si="95"/>
        <v/>
      </c>
    </row>
    <row r="692" spans="1:28" s="228" customFormat="1" ht="20">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3"/>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4"/>
        <v>0</v>
      </c>
      <c r="AB692" s="229" t="str">
        <f t="shared" si="95"/>
        <v/>
      </c>
    </row>
    <row r="693" spans="1:28" s="228" customFormat="1" ht="20">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3"/>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4"/>
        <v>0</v>
      </c>
      <c r="AB693" s="229" t="str">
        <f t="shared" si="95"/>
        <v/>
      </c>
    </row>
    <row r="694" spans="1:28" s="228" customFormat="1" ht="20">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3"/>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4"/>
        <v>0</v>
      </c>
      <c r="AB694" s="229" t="str">
        <f t="shared" si="95"/>
        <v/>
      </c>
    </row>
    <row r="695" spans="1:28" s="228" customFormat="1" ht="20">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3"/>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4"/>
        <v>0</v>
      </c>
      <c r="AB695" s="229" t="str">
        <f t="shared" si="95"/>
        <v/>
      </c>
    </row>
    <row r="696" spans="1:28" s="228" customFormat="1" ht="20">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3"/>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4"/>
        <v>0</v>
      </c>
      <c r="AB696" s="229" t="str">
        <f t="shared" si="95"/>
        <v/>
      </c>
    </row>
    <row r="697" spans="1:28" s="228" customFormat="1" ht="20">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3"/>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4"/>
        <v>0</v>
      </c>
      <c r="AB697" s="229" t="str">
        <f t="shared" si="95"/>
        <v/>
      </c>
    </row>
    <row r="698" spans="1:28" s="228" customFormat="1" ht="20">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ref="S698" ca="1" si="96">IF(B698="","",IF(ISERROR(MATCH($E698,CL,0)),"Unknown",INDIRECT("'C'!$A$"&amp;MATCH($E698,CL,0)+1)))</f>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ref="X698" ca="1" si="97">IF(AND(C698="Smelter not listed",OR(LEN(D698)=0,LEN(E698)=0)),1,0)</f>
        <v>0</v>
      </c>
      <c r="AB698" s="229" t="str">
        <f t="shared" ref="AB698" si="98">B698&amp;C698</f>
        <v/>
      </c>
    </row>
    <row r="699" spans="1:28" s="228" customFormat="1" ht="20">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S730"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X730" ca="1" si="100">IF(AND(C699="Smelter not listed",OR(LEN(D699)=0,LEN(E699)=0)),1,0)</f>
        <v>0</v>
      </c>
      <c r="AB699" s="229" t="str">
        <f t="shared" ref="AB699:AB730" si="101">B699&amp;C699</f>
        <v/>
      </c>
    </row>
    <row r="700" spans="1:28" s="228" customFormat="1" ht="20">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99"/>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0"/>
        <v>0</v>
      </c>
      <c r="AB700" s="229" t="str">
        <f t="shared" si="101"/>
        <v/>
      </c>
    </row>
    <row r="701" spans="1:28" s="228" customFormat="1" ht="20">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99"/>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0"/>
        <v>0</v>
      </c>
      <c r="AB701" s="229" t="str">
        <f t="shared" si="101"/>
        <v/>
      </c>
    </row>
    <row r="702" spans="1:28" s="228" customFormat="1" ht="20">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99"/>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0"/>
        <v>0</v>
      </c>
      <c r="AB702" s="229" t="str">
        <f t="shared" si="101"/>
        <v/>
      </c>
    </row>
    <row r="703" spans="1:28" s="228" customFormat="1" ht="20">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99"/>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0"/>
        <v>0</v>
      </c>
      <c r="AB703" s="229" t="str">
        <f t="shared" si="101"/>
        <v/>
      </c>
    </row>
    <row r="704" spans="1:28" s="228" customFormat="1" ht="20">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99"/>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0"/>
        <v>0</v>
      </c>
      <c r="AB704" s="229" t="str">
        <f t="shared" si="101"/>
        <v/>
      </c>
    </row>
    <row r="705" spans="1:28" s="228" customFormat="1" ht="20">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99"/>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0"/>
        <v>0</v>
      </c>
      <c r="AB705" s="229" t="str">
        <f t="shared" si="101"/>
        <v/>
      </c>
    </row>
    <row r="706" spans="1:28" s="228" customFormat="1" ht="20">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99"/>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0"/>
        <v>0</v>
      </c>
      <c r="AB706" s="229" t="str">
        <f t="shared" si="101"/>
        <v/>
      </c>
    </row>
    <row r="707" spans="1:28" s="228" customFormat="1" ht="20">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99"/>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0"/>
        <v>0</v>
      </c>
      <c r="AB707" s="229" t="str">
        <f t="shared" si="101"/>
        <v/>
      </c>
    </row>
    <row r="708" spans="1:28" s="228" customFormat="1" ht="20">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99"/>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0"/>
        <v>0</v>
      </c>
      <c r="AB708" s="229" t="str">
        <f t="shared" si="101"/>
        <v/>
      </c>
    </row>
    <row r="709" spans="1:28" s="228" customFormat="1" ht="20">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99"/>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0"/>
        <v>0</v>
      </c>
      <c r="AB709" s="229" t="str">
        <f t="shared" si="101"/>
        <v/>
      </c>
    </row>
    <row r="710" spans="1:28" s="228" customFormat="1" ht="20">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99"/>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0"/>
        <v>0</v>
      </c>
      <c r="AB710" s="229" t="str">
        <f t="shared" si="101"/>
        <v/>
      </c>
    </row>
    <row r="711" spans="1:28" s="228" customFormat="1" ht="20">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99"/>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0"/>
        <v>0</v>
      </c>
      <c r="AB711" s="229" t="str">
        <f t="shared" si="101"/>
        <v/>
      </c>
    </row>
    <row r="712" spans="1:28" s="228" customFormat="1" ht="20">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99"/>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0"/>
        <v>0</v>
      </c>
      <c r="AB712" s="229" t="str">
        <f t="shared" si="101"/>
        <v/>
      </c>
    </row>
    <row r="713" spans="1:28" s="228" customFormat="1" ht="20">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99"/>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0"/>
        <v>0</v>
      </c>
      <c r="AB713" s="229" t="str">
        <f t="shared" si="101"/>
        <v/>
      </c>
    </row>
    <row r="714" spans="1:28" s="228" customFormat="1" ht="20">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99"/>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0"/>
        <v>0</v>
      </c>
      <c r="AB714" s="229" t="str">
        <f t="shared" si="101"/>
        <v/>
      </c>
    </row>
    <row r="715" spans="1:28" s="228" customFormat="1" ht="20">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99"/>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0"/>
        <v>0</v>
      </c>
      <c r="AB715" s="229" t="str">
        <f t="shared" si="101"/>
        <v/>
      </c>
    </row>
    <row r="716" spans="1:28" s="228" customFormat="1" ht="20">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99"/>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0"/>
        <v>0</v>
      </c>
      <c r="AB716" s="229" t="str">
        <f t="shared" si="101"/>
        <v/>
      </c>
    </row>
    <row r="717" spans="1:28" s="228" customFormat="1" ht="20">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99"/>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0"/>
        <v>0</v>
      </c>
      <c r="AB717" s="229" t="str">
        <f t="shared" si="101"/>
        <v/>
      </c>
    </row>
    <row r="718" spans="1:28" s="228" customFormat="1" ht="20">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99"/>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0"/>
        <v>0</v>
      </c>
      <c r="AB718" s="229" t="str">
        <f t="shared" si="101"/>
        <v/>
      </c>
    </row>
    <row r="719" spans="1:28" s="228" customFormat="1" ht="20">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99"/>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0"/>
        <v>0</v>
      </c>
      <c r="AB719" s="229" t="str">
        <f t="shared" si="101"/>
        <v/>
      </c>
    </row>
    <row r="720" spans="1:28" s="228" customFormat="1" ht="20">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99"/>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0"/>
        <v>0</v>
      </c>
      <c r="AB720" s="229" t="str">
        <f t="shared" si="101"/>
        <v/>
      </c>
    </row>
    <row r="721" spans="1:28" s="228" customFormat="1" ht="20">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99"/>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0"/>
        <v>0</v>
      </c>
      <c r="AB721" s="229" t="str">
        <f t="shared" si="101"/>
        <v/>
      </c>
    </row>
    <row r="722" spans="1:28" s="228" customFormat="1" ht="20">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99"/>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0"/>
        <v>0</v>
      </c>
      <c r="AB722" s="229" t="str">
        <f t="shared" si="101"/>
        <v/>
      </c>
    </row>
    <row r="723" spans="1:28" s="228" customFormat="1" ht="20">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99"/>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0"/>
        <v>0</v>
      </c>
      <c r="AB723" s="229" t="str">
        <f t="shared" si="101"/>
        <v/>
      </c>
    </row>
    <row r="724" spans="1:28" s="228" customFormat="1" ht="20">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99"/>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0"/>
        <v>0</v>
      </c>
      <c r="AB724" s="229" t="str">
        <f t="shared" si="101"/>
        <v/>
      </c>
    </row>
    <row r="725" spans="1:28" s="228" customFormat="1" ht="20">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99"/>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0"/>
        <v>0</v>
      </c>
      <c r="AB725" s="229" t="str">
        <f t="shared" si="101"/>
        <v/>
      </c>
    </row>
    <row r="726" spans="1:28" s="228" customFormat="1" ht="20">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99"/>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0"/>
        <v>0</v>
      </c>
      <c r="AB726" s="229" t="str">
        <f t="shared" si="101"/>
        <v/>
      </c>
    </row>
    <row r="727" spans="1:28" s="228" customFormat="1" ht="20">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99"/>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0"/>
        <v>0</v>
      </c>
      <c r="AB727" s="229" t="str">
        <f t="shared" si="101"/>
        <v/>
      </c>
    </row>
    <row r="728" spans="1:28" s="228" customFormat="1" ht="20">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99"/>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0"/>
        <v>0</v>
      </c>
      <c r="AB728" s="229" t="str">
        <f t="shared" si="101"/>
        <v/>
      </c>
    </row>
    <row r="729" spans="1:28" s="228" customFormat="1" ht="20">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99"/>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0"/>
        <v>0</v>
      </c>
      <c r="AB729" s="229" t="str">
        <f t="shared" si="101"/>
        <v/>
      </c>
    </row>
    <row r="730" spans="1:28" s="228" customFormat="1" ht="20">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99"/>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0"/>
        <v>0</v>
      </c>
      <c r="AB730" s="229" t="str">
        <f t="shared" si="101"/>
        <v/>
      </c>
    </row>
    <row r="731" spans="1:28" s="228" customFormat="1" ht="20">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ref="S731:S761" ca="1" si="102">IF(B731="","",IF(ISERROR(MATCH($E731,CL,0)),"Unknown",INDIRECT("'C'!$A$"&amp;MATCH($E731,CL,0)+1)))</f>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ref="X731:X761" ca="1" si="103">IF(AND(C731="Smelter not listed",OR(LEN(D731)=0,LEN(E731)=0)),1,0)</f>
        <v>0</v>
      </c>
      <c r="AB731" s="229" t="str">
        <f t="shared" ref="AB731:AB761" si="104">B731&amp;C731</f>
        <v/>
      </c>
    </row>
    <row r="732" spans="1:28" s="228" customFormat="1" ht="20">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2"/>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03"/>
        <v>0</v>
      </c>
      <c r="AB732" s="229" t="str">
        <f t="shared" si="104"/>
        <v/>
      </c>
    </row>
    <row r="733" spans="1:28" s="228" customFormat="1" ht="20">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2"/>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3"/>
        <v>0</v>
      </c>
      <c r="AB733" s="229" t="str">
        <f t="shared" si="104"/>
        <v/>
      </c>
    </row>
    <row r="734" spans="1:28" s="228" customFormat="1" ht="20">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2"/>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3"/>
        <v>0</v>
      </c>
      <c r="AB734" s="229" t="str">
        <f t="shared" si="104"/>
        <v/>
      </c>
    </row>
    <row r="735" spans="1:28" s="228" customFormat="1" ht="20">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2"/>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3"/>
        <v>0</v>
      </c>
      <c r="AB735" s="229" t="str">
        <f t="shared" si="104"/>
        <v/>
      </c>
    </row>
    <row r="736" spans="1:28" s="228" customFormat="1" ht="20">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2"/>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3"/>
        <v>0</v>
      </c>
      <c r="AB736" s="229" t="str">
        <f t="shared" si="104"/>
        <v/>
      </c>
    </row>
    <row r="737" spans="1:28" s="228" customFormat="1" ht="20">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2"/>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3"/>
        <v>0</v>
      </c>
      <c r="AB737" s="229" t="str">
        <f t="shared" si="104"/>
        <v/>
      </c>
    </row>
    <row r="738" spans="1:28" s="228" customFormat="1" ht="20">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2"/>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3"/>
        <v>0</v>
      </c>
      <c r="AB738" s="229" t="str">
        <f t="shared" si="104"/>
        <v/>
      </c>
    </row>
    <row r="739" spans="1:28" s="228" customFormat="1" ht="20">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2"/>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3"/>
        <v>0</v>
      </c>
      <c r="AB739" s="229" t="str">
        <f t="shared" si="104"/>
        <v/>
      </c>
    </row>
    <row r="740" spans="1:28" s="228" customFormat="1" ht="20">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2"/>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3"/>
        <v>0</v>
      </c>
      <c r="AB740" s="229" t="str">
        <f t="shared" si="104"/>
        <v/>
      </c>
    </row>
    <row r="741" spans="1:28" s="228" customFormat="1" ht="20">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2"/>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3"/>
        <v>0</v>
      </c>
      <c r="AB741" s="229" t="str">
        <f t="shared" si="104"/>
        <v/>
      </c>
    </row>
    <row r="742" spans="1:28" s="228" customFormat="1" ht="20">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2"/>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3"/>
        <v>0</v>
      </c>
      <c r="AB742" s="229" t="str">
        <f t="shared" si="104"/>
        <v/>
      </c>
    </row>
    <row r="743" spans="1:28" s="228" customFormat="1" ht="20">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2"/>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3"/>
        <v>0</v>
      </c>
      <c r="AB743" s="229" t="str">
        <f t="shared" si="104"/>
        <v/>
      </c>
    </row>
    <row r="744" spans="1:28" s="228" customFormat="1" ht="20">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2"/>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3"/>
        <v>0</v>
      </c>
      <c r="AB744" s="229" t="str">
        <f t="shared" si="104"/>
        <v/>
      </c>
    </row>
    <row r="745" spans="1:28" s="228" customFormat="1" ht="20">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2"/>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3"/>
        <v>0</v>
      </c>
      <c r="AB745" s="229" t="str">
        <f t="shared" si="104"/>
        <v/>
      </c>
    </row>
    <row r="746" spans="1:28" s="228" customFormat="1" ht="20">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2"/>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3"/>
        <v>0</v>
      </c>
      <c r="AB746" s="229" t="str">
        <f t="shared" si="104"/>
        <v/>
      </c>
    </row>
    <row r="747" spans="1:28" s="228" customFormat="1" ht="20">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2"/>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3"/>
        <v>0</v>
      </c>
      <c r="AB747" s="229" t="str">
        <f t="shared" si="104"/>
        <v/>
      </c>
    </row>
    <row r="748" spans="1:28" s="228" customFormat="1" ht="20">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2"/>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3"/>
        <v>0</v>
      </c>
      <c r="AB748" s="229" t="str">
        <f t="shared" si="104"/>
        <v/>
      </c>
    </row>
    <row r="749" spans="1:28" s="228" customFormat="1" ht="20">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2"/>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3"/>
        <v>0</v>
      </c>
      <c r="AB749" s="229" t="str">
        <f t="shared" si="104"/>
        <v/>
      </c>
    </row>
    <row r="750" spans="1:28" s="228" customFormat="1" ht="20">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2"/>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3"/>
        <v>0</v>
      </c>
      <c r="AB750" s="229" t="str">
        <f t="shared" si="104"/>
        <v/>
      </c>
    </row>
    <row r="751" spans="1:28" s="228" customFormat="1" ht="20">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2"/>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3"/>
        <v>0</v>
      </c>
      <c r="AB751" s="229" t="str">
        <f t="shared" si="104"/>
        <v/>
      </c>
    </row>
    <row r="752" spans="1:28" s="228" customFormat="1" ht="20">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2"/>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3"/>
        <v>0</v>
      </c>
      <c r="AB752" s="229" t="str">
        <f t="shared" si="104"/>
        <v/>
      </c>
    </row>
    <row r="753" spans="1:28" s="228" customFormat="1" ht="20">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2"/>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3"/>
        <v>0</v>
      </c>
      <c r="AB753" s="229" t="str">
        <f t="shared" si="104"/>
        <v/>
      </c>
    </row>
    <row r="754" spans="1:28" s="228" customFormat="1" ht="20">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2"/>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3"/>
        <v>0</v>
      </c>
      <c r="AB754" s="229" t="str">
        <f t="shared" si="104"/>
        <v/>
      </c>
    </row>
    <row r="755" spans="1:28" s="228" customFormat="1" ht="20">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2"/>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3"/>
        <v>0</v>
      </c>
      <c r="AB755" s="229" t="str">
        <f t="shared" si="104"/>
        <v/>
      </c>
    </row>
    <row r="756" spans="1:28" s="228" customFormat="1" ht="20">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2"/>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3"/>
        <v>0</v>
      </c>
      <c r="AB756" s="229" t="str">
        <f t="shared" si="104"/>
        <v/>
      </c>
    </row>
    <row r="757" spans="1:28" s="228" customFormat="1" ht="20">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2"/>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3"/>
        <v>0</v>
      </c>
      <c r="AB757" s="229" t="str">
        <f t="shared" si="104"/>
        <v/>
      </c>
    </row>
    <row r="758" spans="1:28" s="228" customFormat="1" ht="20">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2"/>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3"/>
        <v>0</v>
      </c>
      <c r="AB758" s="229" t="str">
        <f t="shared" si="104"/>
        <v/>
      </c>
    </row>
    <row r="759" spans="1:28" s="228" customFormat="1" ht="20">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2"/>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3"/>
        <v>0</v>
      </c>
      <c r="AB759" s="229" t="str">
        <f t="shared" si="104"/>
        <v/>
      </c>
    </row>
    <row r="760" spans="1:28" s="228" customFormat="1" ht="20">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2"/>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3"/>
        <v>0</v>
      </c>
      <c r="AB760" s="229" t="str">
        <f t="shared" si="104"/>
        <v/>
      </c>
    </row>
    <row r="761" spans="1:28" s="228" customFormat="1" ht="20">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2"/>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3"/>
        <v>0</v>
      </c>
      <c r="AB761" s="229" t="str">
        <f t="shared" si="104"/>
        <v/>
      </c>
    </row>
    <row r="762" spans="1:28" s="228" customFormat="1" ht="20">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ref="S762" ca="1" si="105">IF(B762="","",IF(ISERROR(MATCH($E762,CL,0)),"Unknown",INDIRECT("'C'!$A$"&amp;MATCH($E762,CL,0)+1)))</f>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ref="X762" ca="1" si="106">IF(AND(C762="Smelter not listed",OR(LEN(D762)=0,LEN(E762)=0)),1,0)</f>
        <v>0</v>
      </c>
      <c r="AB762" s="229" t="str">
        <f t="shared" ref="AB762" si="107">B762&amp;C762</f>
        <v/>
      </c>
    </row>
    <row r="763" spans="1:28" s="228" customFormat="1" ht="20">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S794"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X794" ca="1" si="109">IF(AND(C763="Smelter not listed",OR(LEN(D763)=0,LEN(E763)=0)),1,0)</f>
        <v>0</v>
      </c>
      <c r="AB763" s="229" t="str">
        <f t="shared" ref="AB763:AB794" si="110">B763&amp;C763</f>
        <v/>
      </c>
    </row>
    <row r="764" spans="1:28" s="228" customFormat="1" ht="20">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08"/>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09"/>
        <v>0</v>
      </c>
      <c r="AB764" s="229" t="str">
        <f t="shared" si="110"/>
        <v/>
      </c>
    </row>
    <row r="765" spans="1:28" s="228" customFormat="1" ht="20">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08"/>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09"/>
        <v>0</v>
      </c>
      <c r="AB765" s="229" t="str">
        <f t="shared" si="110"/>
        <v/>
      </c>
    </row>
    <row r="766" spans="1:28" s="228" customFormat="1" ht="20">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08"/>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09"/>
        <v>0</v>
      </c>
      <c r="AB766" s="229" t="str">
        <f t="shared" si="110"/>
        <v/>
      </c>
    </row>
    <row r="767" spans="1:28" s="228" customFormat="1" ht="20">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08"/>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09"/>
        <v>0</v>
      </c>
      <c r="AB767" s="229" t="str">
        <f t="shared" si="110"/>
        <v/>
      </c>
    </row>
    <row r="768" spans="1:28" s="228" customFormat="1" ht="20">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08"/>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09"/>
        <v>0</v>
      </c>
      <c r="AB768" s="229" t="str">
        <f t="shared" si="110"/>
        <v/>
      </c>
    </row>
    <row r="769" spans="1:28" s="228" customFormat="1" ht="20">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08"/>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09"/>
        <v>0</v>
      </c>
      <c r="AB769" s="229" t="str">
        <f t="shared" si="110"/>
        <v/>
      </c>
    </row>
    <row r="770" spans="1:28" s="228" customFormat="1" ht="20">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08"/>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09"/>
        <v>0</v>
      </c>
      <c r="AB770" s="229" t="str">
        <f t="shared" si="110"/>
        <v/>
      </c>
    </row>
    <row r="771" spans="1:28" s="228" customFormat="1" ht="20">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08"/>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09"/>
        <v>0</v>
      </c>
      <c r="AB771" s="229" t="str">
        <f t="shared" si="110"/>
        <v/>
      </c>
    </row>
    <row r="772" spans="1:28" s="228" customFormat="1" ht="20">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08"/>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09"/>
        <v>0</v>
      </c>
      <c r="AB772" s="229" t="str">
        <f t="shared" si="110"/>
        <v/>
      </c>
    </row>
    <row r="773" spans="1:28" s="228" customFormat="1" ht="20">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08"/>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09"/>
        <v>0</v>
      </c>
      <c r="AB773" s="229" t="str">
        <f t="shared" si="110"/>
        <v/>
      </c>
    </row>
    <row r="774" spans="1:28" s="228" customFormat="1" ht="20">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08"/>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09"/>
        <v>0</v>
      </c>
      <c r="AB774" s="229" t="str">
        <f t="shared" si="110"/>
        <v/>
      </c>
    </row>
    <row r="775" spans="1:28" s="228" customFormat="1" ht="20">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08"/>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09"/>
        <v>0</v>
      </c>
      <c r="AB775" s="229" t="str">
        <f t="shared" si="110"/>
        <v/>
      </c>
    </row>
    <row r="776" spans="1:28" s="228" customFormat="1" ht="20">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08"/>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09"/>
        <v>0</v>
      </c>
      <c r="AB776" s="229" t="str">
        <f t="shared" si="110"/>
        <v/>
      </c>
    </row>
    <row r="777" spans="1:28" s="228" customFormat="1" ht="20">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08"/>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09"/>
        <v>0</v>
      </c>
      <c r="AB777" s="229" t="str">
        <f t="shared" si="110"/>
        <v/>
      </c>
    </row>
    <row r="778" spans="1:28" s="228" customFormat="1" ht="20">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08"/>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09"/>
        <v>0</v>
      </c>
      <c r="AB778" s="229" t="str">
        <f t="shared" si="110"/>
        <v/>
      </c>
    </row>
    <row r="779" spans="1:28" s="228" customFormat="1" ht="20">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08"/>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09"/>
        <v>0</v>
      </c>
      <c r="AB779" s="229" t="str">
        <f t="shared" si="110"/>
        <v/>
      </c>
    </row>
    <row r="780" spans="1:28" s="228" customFormat="1" ht="20">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08"/>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09"/>
        <v>0</v>
      </c>
      <c r="AB780" s="229" t="str">
        <f t="shared" si="110"/>
        <v/>
      </c>
    </row>
    <row r="781" spans="1:28" s="228" customFormat="1" ht="20">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08"/>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09"/>
        <v>0</v>
      </c>
      <c r="AB781" s="229" t="str">
        <f t="shared" si="110"/>
        <v/>
      </c>
    </row>
    <row r="782" spans="1:28" s="228" customFormat="1" ht="20">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08"/>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09"/>
        <v>0</v>
      </c>
      <c r="AB782" s="229" t="str">
        <f t="shared" si="110"/>
        <v/>
      </c>
    </row>
    <row r="783" spans="1:28" s="228" customFormat="1" ht="20">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08"/>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09"/>
        <v>0</v>
      </c>
      <c r="AB783" s="229" t="str">
        <f t="shared" si="110"/>
        <v/>
      </c>
    </row>
    <row r="784" spans="1:28" s="228" customFormat="1" ht="20">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08"/>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09"/>
        <v>0</v>
      </c>
      <c r="AB784" s="229" t="str">
        <f t="shared" si="110"/>
        <v/>
      </c>
    </row>
    <row r="785" spans="1:28" s="228" customFormat="1" ht="20">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08"/>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09"/>
        <v>0</v>
      </c>
      <c r="AB785" s="229" t="str">
        <f t="shared" si="110"/>
        <v/>
      </c>
    </row>
    <row r="786" spans="1:28" s="228" customFormat="1" ht="20">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08"/>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09"/>
        <v>0</v>
      </c>
      <c r="AB786" s="229" t="str">
        <f t="shared" si="110"/>
        <v/>
      </c>
    </row>
    <row r="787" spans="1:28" s="228" customFormat="1" ht="20">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08"/>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09"/>
        <v>0</v>
      </c>
      <c r="AB787" s="229" t="str">
        <f t="shared" si="110"/>
        <v/>
      </c>
    </row>
    <row r="788" spans="1:28" s="228" customFormat="1" ht="20">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08"/>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09"/>
        <v>0</v>
      </c>
      <c r="AB788" s="229" t="str">
        <f t="shared" si="110"/>
        <v/>
      </c>
    </row>
    <row r="789" spans="1:28" s="228" customFormat="1" ht="20">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08"/>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09"/>
        <v>0</v>
      </c>
      <c r="AB789" s="229" t="str">
        <f t="shared" si="110"/>
        <v/>
      </c>
    </row>
    <row r="790" spans="1:28" s="228" customFormat="1" ht="20">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08"/>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09"/>
        <v>0</v>
      </c>
      <c r="AB790" s="229" t="str">
        <f t="shared" si="110"/>
        <v/>
      </c>
    </row>
    <row r="791" spans="1:28" s="228" customFormat="1" ht="20">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08"/>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09"/>
        <v>0</v>
      </c>
      <c r="AB791" s="229" t="str">
        <f t="shared" si="110"/>
        <v/>
      </c>
    </row>
    <row r="792" spans="1:28" s="228" customFormat="1" ht="20">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08"/>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09"/>
        <v>0</v>
      </c>
      <c r="AB792" s="229" t="str">
        <f t="shared" si="110"/>
        <v/>
      </c>
    </row>
    <row r="793" spans="1:28" s="228" customFormat="1" ht="20">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08"/>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09"/>
        <v>0</v>
      </c>
      <c r="AB793" s="229" t="str">
        <f t="shared" si="110"/>
        <v/>
      </c>
    </row>
    <row r="794" spans="1:28" s="228" customFormat="1" ht="20">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08"/>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09"/>
        <v>0</v>
      </c>
      <c r="AB794" s="229" t="str">
        <f t="shared" si="110"/>
        <v/>
      </c>
    </row>
    <row r="795" spans="1:28" s="228" customFormat="1" ht="20">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ref="S795:S825" ca="1" si="111">IF(B795="","",IF(ISERROR(MATCH($E795,CL,0)),"Unknown",INDIRECT("'C'!$A$"&amp;MATCH($E795,CL,0)+1)))</f>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ref="X795:X825" ca="1" si="112">IF(AND(C795="Smelter not listed",OR(LEN(D795)=0,LEN(E795)=0)),1,0)</f>
        <v>0</v>
      </c>
      <c r="AB795" s="229" t="str">
        <f t="shared" ref="AB795:AB825" si="113">B795&amp;C795</f>
        <v/>
      </c>
    </row>
    <row r="796" spans="1:28" s="228" customFormat="1" ht="20">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1"/>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12"/>
        <v>0</v>
      </c>
      <c r="AB796" s="229" t="str">
        <f t="shared" si="113"/>
        <v/>
      </c>
    </row>
    <row r="797" spans="1:28" s="228" customFormat="1" ht="20">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1"/>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2"/>
        <v>0</v>
      </c>
      <c r="AB797" s="229" t="str">
        <f t="shared" si="113"/>
        <v/>
      </c>
    </row>
    <row r="798" spans="1:28" s="228" customFormat="1" ht="20">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1"/>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2"/>
        <v>0</v>
      </c>
      <c r="AB798" s="229" t="str">
        <f t="shared" si="113"/>
        <v/>
      </c>
    </row>
    <row r="799" spans="1:28" s="228" customFormat="1" ht="20">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1"/>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2"/>
        <v>0</v>
      </c>
      <c r="AB799" s="229" t="str">
        <f t="shared" si="113"/>
        <v/>
      </c>
    </row>
    <row r="800" spans="1:28" s="228" customFormat="1" ht="20">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1"/>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2"/>
        <v>0</v>
      </c>
      <c r="AB800" s="229" t="str">
        <f t="shared" si="113"/>
        <v/>
      </c>
    </row>
    <row r="801" spans="1:28" s="228" customFormat="1" ht="20">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1"/>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2"/>
        <v>0</v>
      </c>
      <c r="AB801" s="229" t="str">
        <f t="shared" si="113"/>
        <v/>
      </c>
    </row>
    <row r="802" spans="1:28" s="228" customFormat="1" ht="20">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1"/>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2"/>
        <v>0</v>
      </c>
      <c r="AB802" s="229" t="str">
        <f t="shared" si="113"/>
        <v/>
      </c>
    </row>
    <row r="803" spans="1:28" s="228" customFormat="1" ht="20">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1"/>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2"/>
        <v>0</v>
      </c>
      <c r="AB803" s="229" t="str">
        <f t="shared" si="113"/>
        <v/>
      </c>
    </row>
    <row r="804" spans="1:28" s="228" customFormat="1" ht="20">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1"/>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2"/>
        <v>0</v>
      </c>
      <c r="AB804" s="229" t="str">
        <f t="shared" si="113"/>
        <v/>
      </c>
    </row>
    <row r="805" spans="1:28" s="228" customFormat="1" ht="20">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1"/>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2"/>
        <v>0</v>
      </c>
      <c r="AB805" s="229" t="str">
        <f t="shared" si="113"/>
        <v/>
      </c>
    </row>
    <row r="806" spans="1:28" s="228" customFormat="1" ht="20">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1"/>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2"/>
        <v>0</v>
      </c>
      <c r="AB806" s="229" t="str">
        <f t="shared" si="113"/>
        <v/>
      </c>
    </row>
    <row r="807" spans="1:28" s="228" customFormat="1" ht="20">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1"/>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2"/>
        <v>0</v>
      </c>
      <c r="AB807" s="229" t="str">
        <f t="shared" si="113"/>
        <v/>
      </c>
    </row>
    <row r="808" spans="1:28" s="228" customFormat="1" ht="20">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1"/>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2"/>
        <v>0</v>
      </c>
      <c r="AB808" s="229" t="str">
        <f t="shared" si="113"/>
        <v/>
      </c>
    </row>
    <row r="809" spans="1:28" s="228" customFormat="1" ht="20">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1"/>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2"/>
        <v>0</v>
      </c>
      <c r="AB809" s="229" t="str">
        <f t="shared" si="113"/>
        <v/>
      </c>
    </row>
    <row r="810" spans="1:28" s="228" customFormat="1" ht="20">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1"/>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2"/>
        <v>0</v>
      </c>
      <c r="AB810" s="229" t="str">
        <f t="shared" si="113"/>
        <v/>
      </c>
    </row>
    <row r="811" spans="1:28" s="228" customFormat="1" ht="20">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1"/>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2"/>
        <v>0</v>
      </c>
      <c r="AB811" s="229" t="str">
        <f t="shared" si="113"/>
        <v/>
      </c>
    </row>
    <row r="812" spans="1:28" s="228" customFormat="1" ht="20">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1"/>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2"/>
        <v>0</v>
      </c>
      <c r="AB812" s="229" t="str">
        <f t="shared" si="113"/>
        <v/>
      </c>
    </row>
    <row r="813" spans="1:28" s="228" customFormat="1" ht="20">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1"/>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2"/>
        <v>0</v>
      </c>
      <c r="AB813" s="229" t="str">
        <f t="shared" si="113"/>
        <v/>
      </c>
    </row>
    <row r="814" spans="1:28" s="228" customFormat="1" ht="20">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1"/>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2"/>
        <v>0</v>
      </c>
      <c r="AB814" s="229" t="str">
        <f t="shared" si="113"/>
        <v/>
      </c>
    </row>
    <row r="815" spans="1:28" s="228" customFormat="1" ht="20">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1"/>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2"/>
        <v>0</v>
      </c>
      <c r="AB815" s="229" t="str">
        <f t="shared" si="113"/>
        <v/>
      </c>
    </row>
    <row r="816" spans="1:28" s="228" customFormat="1" ht="20">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1"/>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2"/>
        <v>0</v>
      </c>
      <c r="AB816" s="229" t="str">
        <f t="shared" si="113"/>
        <v/>
      </c>
    </row>
    <row r="817" spans="1:28" s="228" customFormat="1" ht="20">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1"/>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2"/>
        <v>0</v>
      </c>
      <c r="AB817" s="229" t="str">
        <f t="shared" si="113"/>
        <v/>
      </c>
    </row>
    <row r="818" spans="1:28" s="228" customFormat="1" ht="20">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1"/>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2"/>
        <v>0</v>
      </c>
      <c r="AB818" s="229" t="str">
        <f t="shared" si="113"/>
        <v/>
      </c>
    </row>
    <row r="819" spans="1:28" s="228" customFormat="1" ht="20">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1"/>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2"/>
        <v>0</v>
      </c>
      <c r="AB819" s="229" t="str">
        <f t="shared" si="113"/>
        <v/>
      </c>
    </row>
    <row r="820" spans="1:28" s="228" customFormat="1" ht="20">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1"/>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2"/>
        <v>0</v>
      </c>
      <c r="AB820" s="229" t="str">
        <f t="shared" si="113"/>
        <v/>
      </c>
    </row>
    <row r="821" spans="1:28" s="228" customFormat="1" ht="20">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1"/>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2"/>
        <v>0</v>
      </c>
      <c r="AB821" s="229" t="str">
        <f t="shared" si="113"/>
        <v/>
      </c>
    </row>
    <row r="822" spans="1:28" s="228" customFormat="1" ht="20">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1"/>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2"/>
        <v>0</v>
      </c>
      <c r="AB822" s="229" t="str">
        <f t="shared" si="113"/>
        <v/>
      </c>
    </row>
    <row r="823" spans="1:28" s="228" customFormat="1" ht="20">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1"/>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2"/>
        <v>0</v>
      </c>
      <c r="AB823" s="229" t="str">
        <f t="shared" si="113"/>
        <v/>
      </c>
    </row>
    <row r="824" spans="1:28" s="228" customFormat="1" ht="20">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1"/>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2"/>
        <v>0</v>
      </c>
      <c r="AB824" s="229" t="str">
        <f t="shared" si="113"/>
        <v/>
      </c>
    </row>
    <row r="825" spans="1:28" s="228" customFormat="1" ht="20">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1"/>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2"/>
        <v>0</v>
      </c>
      <c r="AB825" s="229" t="str">
        <f t="shared" si="113"/>
        <v/>
      </c>
    </row>
    <row r="826" spans="1:28" s="228" customFormat="1" ht="20">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ref="S826" ca="1" si="114">IF(B826="","",IF(ISERROR(MATCH($E826,CL,0)),"Unknown",INDIRECT("'C'!$A$"&amp;MATCH($E826,CL,0)+1)))</f>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ref="X826" ca="1" si="115">IF(AND(C826="Smelter not listed",OR(LEN(D826)=0,LEN(E826)=0)),1,0)</f>
        <v>0</v>
      </c>
      <c r="AB826" s="229" t="str">
        <f t="shared" ref="AB826" si="116">B826&amp;C826</f>
        <v/>
      </c>
    </row>
    <row r="827" spans="1:28" s="228" customFormat="1" ht="20">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S858"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X858" ca="1" si="118">IF(AND(C827="Smelter not listed",OR(LEN(D827)=0,LEN(E827)=0)),1,0)</f>
        <v>0</v>
      </c>
      <c r="AB827" s="229" t="str">
        <f t="shared" ref="AB827:AB858" si="119">B827&amp;C827</f>
        <v/>
      </c>
    </row>
    <row r="828" spans="1:28" s="228" customFormat="1" ht="20">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17"/>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18"/>
        <v>0</v>
      </c>
      <c r="AB828" s="229" t="str">
        <f t="shared" si="119"/>
        <v/>
      </c>
    </row>
    <row r="829" spans="1:28" s="228" customFormat="1" ht="20">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17"/>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18"/>
        <v>0</v>
      </c>
      <c r="AB829" s="229" t="str">
        <f t="shared" si="119"/>
        <v/>
      </c>
    </row>
    <row r="830" spans="1:28" s="228" customFormat="1" ht="20">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17"/>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18"/>
        <v>0</v>
      </c>
      <c r="AB830" s="229" t="str">
        <f t="shared" si="119"/>
        <v/>
      </c>
    </row>
    <row r="831" spans="1:28" s="228" customFormat="1" ht="20">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17"/>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18"/>
        <v>0</v>
      </c>
      <c r="AB831" s="229" t="str">
        <f t="shared" si="119"/>
        <v/>
      </c>
    </row>
    <row r="832" spans="1:28" s="228" customFormat="1" ht="20">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17"/>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18"/>
        <v>0</v>
      </c>
      <c r="AB832" s="229" t="str">
        <f t="shared" si="119"/>
        <v/>
      </c>
    </row>
    <row r="833" spans="1:28" s="228" customFormat="1" ht="20">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17"/>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18"/>
        <v>0</v>
      </c>
      <c r="AB833" s="229" t="str">
        <f t="shared" si="119"/>
        <v/>
      </c>
    </row>
    <row r="834" spans="1:28" s="228" customFormat="1" ht="20">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17"/>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18"/>
        <v>0</v>
      </c>
      <c r="AB834" s="229" t="str">
        <f t="shared" si="119"/>
        <v/>
      </c>
    </row>
    <row r="835" spans="1:28" s="228" customFormat="1" ht="20">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17"/>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18"/>
        <v>0</v>
      </c>
      <c r="AB835" s="229" t="str">
        <f t="shared" si="119"/>
        <v/>
      </c>
    </row>
    <row r="836" spans="1:28" s="228" customFormat="1" ht="20">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17"/>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18"/>
        <v>0</v>
      </c>
      <c r="AB836" s="229" t="str">
        <f t="shared" si="119"/>
        <v/>
      </c>
    </row>
    <row r="837" spans="1:28" s="228" customFormat="1" ht="20">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17"/>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18"/>
        <v>0</v>
      </c>
      <c r="AB837" s="229" t="str">
        <f t="shared" si="119"/>
        <v/>
      </c>
    </row>
    <row r="838" spans="1:28" s="228" customFormat="1" ht="20">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17"/>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18"/>
        <v>0</v>
      </c>
      <c r="AB838" s="229" t="str">
        <f t="shared" si="119"/>
        <v/>
      </c>
    </row>
    <row r="839" spans="1:28" s="228" customFormat="1" ht="20">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17"/>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18"/>
        <v>0</v>
      </c>
      <c r="AB839" s="229" t="str">
        <f t="shared" si="119"/>
        <v/>
      </c>
    </row>
    <row r="840" spans="1:28" s="228" customFormat="1" ht="20">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17"/>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18"/>
        <v>0</v>
      </c>
      <c r="AB840" s="229" t="str">
        <f t="shared" si="119"/>
        <v/>
      </c>
    </row>
    <row r="841" spans="1:28" s="228" customFormat="1" ht="20">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17"/>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18"/>
        <v>0</v>
      </c>
      <c r="AB841" s="229" t="str">
        <f t="shared" si="119"/>
        <v/>
      </c>
    </row>
    <row r="842" spans="1:28" s="228" customFormat="1" ht="20">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17"/>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18"/>
        <v>0</v>
      </c>
      <c r="AB842" s="229" t="str">
        <f t="shared" si="119"/>
        <v/>
      </c>
    </row>
    <row r="843" spans="1:28" s="228" customFormat="1" ht="20">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17"/>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18"/>
        <v>0</v>
      </c>
      <c r="AB843" s="229" t="str">
        <f t="shared" si="119"/>
        <v/>
      </c>
    </row>
    <row r="844" spans="1:28" s="228" customFormat="1" ht="20">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17"/>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18"/>
        <v>0</v>
      </c>
      <c r="AB844" s="229" t="str">
        <f t="shared" si="119"/>
        <v/>
      </c>
    </row>
    <row r="845" spans="1:28" s="228" customFormat="1" ht="20">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17"/>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18"/>
        <v>0</v>
      </c>
      <c r="AB845" s="229" t="str">
        <f t="shared" si="119"/>
        <v/>
      </c>
    </row>
    <row r="846" spans="1:28" s="228" customFormat="1" ht="20">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17"/>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18"/>
        <v>0</v>
      </c>
      <c r="AB846" s="229" t="str">
        <f t="shared" si="119"/>
        <v/>
      </c>
    </row>
    <row r="847" spans="1:28" s="228" customFormat="1" ht="20">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17"/>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18"/>
        <v>0</v>
      </c>
      <c r="AB847" s="229" t="str">
        <f t="shared" si="119"/>
        <v/>
      </c>
    </row>
    <row r="848" spans="1:28" s="228" customFormat="1" ht="20">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17"/>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18"/>
        <v>0</v>
      </c>
      <c r="AB848" s="229" t="str">
        <f t="shared" si="119"/>
        <v/>
      </c>
    </row>
    <row r="849" spans="1:28" s="228" customFormat="1" ht="20">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17"/>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18"/>
        <v>0</v>
      </c>
      <c r="AB849" s="229" t="str">
        <f t="shared" si="119"/>
        <v/>
      </c>
    </row>
    <row r="850" spans="1:28" s="228" customFormat="1" ht="20">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17"/>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18"/>
        <v>0</v>
      </c>
      <c r="AB850" s="229" t="str">
        <f t="shared" si="119"/>
        <v/>
      </c>
    </row>
    <row r="851" spans="1:28" s="228" customFormat="1" ht="20">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17"/>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18"/>
        <v>0</v>
      </c>
      <c r="AB851" s="229" t="str">
        <f t="shared" si="119"/>
        <v/>
      </c>
    </row>
    <row r="852" spans="1:28" s="228" customFormat="1" ht="20">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17"/>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18"/>
        <v>0</v>
      </c>
      <c r="AB852" s="229" t="str">
        <f t="shared" si="119"/>
        <v/>
      </c>
    </row>
    <row r="853" spans="1:28" s="228" customFormat="1" ht="20">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17"/>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18"/>
        <v>0</v>
      </c>
      <c r="AB853" s="229" t="str">
        <f t="shared" si="119"/>
        <v/>
      </c>
    </row>
    <row r="854" spans="1:28" s="228" customFormat="1" ht="20">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17"/>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18"/>
        <v>0</v>
      </c>
      <c r="AB854" s="229" t="str">
        <f t="shared" si="119"/>
        <v/>
      </c>
    </row>
    <row r="855" spans="1:28" s="228" customFormat="1" ht="20">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17"/>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18"/>
        <v>0</v>
      </c>
      <c r="AB855" s="229" t="str">
        <f t="shared" si="119"/>
        <v/>
      </c>
    </row>
    <row r="856" spans="1:28" s="228" customFormat="1" ht="20">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17"/>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18"/>
        <v>0</v>
      </c>
      <c r="AB856" s="229" t="str">
        <f t="shared" si="119"/>
        <v/>
      </c>
    </row>
    <row r="857" spans="1:28" s="228" customFormat="1" ht="20">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17"/>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18"/>
        <v>0</v>
      </c>
      <c r="AB857" s="229" t="str">
        <f t="shared" si="119"/>
        <v/>
      </c>
    </row>
    <row r="858" spans="1:28" s="228" customFormat="1" ht="20">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17"/>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18"/>
        <v>0</v>
      </c>
      <c r="AB858" s="229" t="str">
        <f t="shared" si="119"/>
        <v/>
      </c>
    </row>
    <row r="859" spans="1:28" s="228" customFormat="1" ht="20">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ref="S859:S889" ca="1" si="120">IF(B859="","",IF(ISERROR(MATCH($E859,CL,0)),"Unknown",INDIRECT("'C'!$A$"&amp;MATCH($E859,CL,0)+1)))</f>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ref="X859:X889" ca="1" si="121">IF(AND(C859="Smelter not listed",OR(LEN(D859)=0,LEN(E859)=0)),1,0)</f>
        <v>0</v>
      </c>
      <c r="AB859" s="229" t="str">
        <f t="shared" ref="AB859:AB889" si="122">B859&amp;C859</f>
        <v/>
      </c>
    </row>
    <row r="860" spans="1:28" s="228" customFormat="1" ht="20">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0"/>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21"/>
        <v>0</v>
      </c>
      <c r="AB860" s="229" t="str">
        <f t="shared" si="122"/>
        <v/>
      </c>
    </row>
    <row r="861" spans="1:28" s="228" customFormat="1" ht="20">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0"/>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1"/>
        <v>0</v>
      </c>
      <c r="AB861" s="229" t="str">
        <f t="shared" si="122"/>
        <v/>
      </c>
    </row>
    <row r="862" spans="1:28" s="228" customFormat="1" ht="20">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0"/>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1"/>
        <v>0</v>
      </c>
      <c r="AB862" s="229" t="str">
        <f t="shared" si="122"/>
        <v/>
      </c>
    </row>
    <row r="863" spans="1:28" s="228" customFormat="1" ht="20">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0"/>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1"/>
        <v>0</v>
      </c>
      <c r="AB863" s="229" t="str">
        <f t="shared" si="122"/>
        <v/>
      </c>
    </row>
    <row r="864" spans="1:28" s="228" customFormat="1" ht="20">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0"/>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1"/>
        <v>0</v>
      </c>
      <c r="AB864" s="229" t="str">
        <f t="shared" si="122"/>
        <v/>
      </c>
    </row>
    <row r="865" spans="1:28" s="228" customFormat="1" ht="20">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0"/>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1"/>
        <v>0</v>
      </c>
      <c r="AB865" s="229" t="str">
        <f t="shared" si="122"/>
        <v/>
      </c>
    </row>
    <row r="866" spans="1:28" s="228" customFormat="1" ht="20">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0"/>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1"/>
        <v>0</v>
      </c>
      <c r="AB866" s="229" t="str">
        <f t="shared" si="122"/>
        <v/>
      </c>
    </row>
    <row r="867" spans="1:28" s="228" customFormat="1" ht="20">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0"/>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1"/>
        <v>0</v>
      </c>
      <c r="AB867" s="229" t="str">
        <f t="shared" si="122"/>
        <v/>
      </c>
    </row>
    <row r="868" spans="1:28" s="228" customFormat="1" ht="20">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0"/>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1"/>
        <v>0</v>
      </c>
      <c r="AB868" s="229" t="str">
        <f t="shared" si="122"/>
        <v/>
      </c>
    </row>
    <row r="869" spans="1:28" s="228" customFormat="1" ht="20">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0"/>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1"/>
        <v>0</v>
      </c>
      <c r="AB869" s="229" t="str">
        <f t="shared" si="122"/>
        <v/>
      </c>
    </row>
    <row r="870" spans="1:28" s="228" customFormat="1" ht="20">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0"/>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1"/>
        <v>0</v>
      </c>
      <c r="AB870" s="229" t="str">
        <f t="shared" si="122"/>
        <v/>
      </c>
    </row>
    <row r="871" spans="1:28" s="228" customFormat="1" ht="20">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0"/>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1"/>
        <v>0</v>
      </c>
      <c r="AB871" s="229" t="str">
        <f t="shared" si="122"/>
        <v/>
      </c>
    </row>
    <row r="872" spans="1:28" s="228" customFormat="1" ht="20">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0"/>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1"/>
        <v>0</v>
      </c>
      <c r="AB872" s="229" t="str">
        <f t="shared" si="122"/>
        <v/>
      </c>
    </row>
    <row r="873" spans="1:28" s="228" customFormat="1" ht="20">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0"/>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1"/>
        <v>0</v>
      </c>
      <c r="AB873" s="229" t="str">
        <f t="shared" si="122"/>
        <v/>
      </c>
    </row>
    <row r="874" spans="1:28" s="228" customFormat="1" ht="20">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0"/>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1"/>
        <v>0</v>
      </c>
      <c r="AB874" s="229" t="str">
        <f t="shared" si="122"/>
        <v/>
      </c>
    </row>
    <row r="875" spans="1:28" s="228" customFormat="1" ht="20">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0"/>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1"/>
        <v>0</v>
      </c>
      <c r="AB875" s="229" t="str">
        <f t="shared" si="122"/>
        <v/>
      </c>
    </row>
    <row r="876" spans="1:28" s="228" customFormat="1" ht="20">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0"/>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1"/>
        <v>0</v>
      </c>
      <c r="AB876" s="229" t="str">
        <f t="shared" si="122"/>
        <v/>
      </c>
    </row>
    <row r="877" spans="1:28" s="228" customFormat="1" ht="20">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0"/>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1"/>
        <v>0</v>
      </c>
      <c r="AB877" s="229" t="str">
        <f t="shared" si="122"/>
        <v/>
      </c>
    </row>
    <row r="878" spans="1:28" s="228" customFormat="1" ht="20">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0"/>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1"/>
        <v>0</v>
      </c>
      <c r="AB878" s="229" t="str">
        <f t="shared" si="122"/>
        <v/>
      </c>
    </row>
    <row r="879" spans="1:28" s="228" customFormat="1" ht="20">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0"/>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1"/>
        <v>0</v>
      </c>
      <c r="AB879" s="229" t="str">
        <f t="shared" si="122"/>
        <v/>
      </c>
    </row>
    <row r="880" spans="1:28" s="228" customFormat="1" ht="20">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0"/>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1"/>
        <v>0</v>
      </c>
      <c r="AB880" s="229" t="str">
        <f t="shared" si="122"/>
        <v/>
      </c>
    </row>
    <row r="881" spans="1:28" s="228" customFormat="1" ht="20">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0"/>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1"/>
        <v>0</v>
      </c>
      <c r="AB881" s="229" t="str">
        <f t="shared" si="122"/>
        <v/>
      </c>
    </row>
    <row r="882" spans="1:28" s="228" customFormat="1" ht="20">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0"/>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1"/>
        <v>0</v>
      </c>
      <c r="AB882" s="229" t="str">
        <f t="shared" si="122"/>
        <v/>
      </c>
    </row>
    <row r="883" spans="1:28" s="228" customFormat="1" ht="20">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0"/>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1"/>
        <v>0</v>
      </c>
      <c r="AB883" s="229" t="str">
        <f t="shared" si="122"/>
        <v/>
      </c>
    </row>
    <row r="884" spans="1:28" s="228" customFormat="1" ht="20">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0"/>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1"/>
        <v>0</v>
      </c>
      <c r="AB884" s="229" t="str">
        <f t="shared" si="122"/>
        <v/>
      </c>
    </row>
    <row r="885" spans="1:28" s="228" customFormat="1" ht="20">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0"/>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1"/>
        <v>0</v>
      </c>
      <c r="AB885" s="229" t="str">
        <f t="shared" si="122"/>
        <v/>
      </c>
    </row>
    <row r="886" spans="1:28" s="228" customFormat="1" ht="20">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0"/>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1"/>
        <v>0</v>
      </c>
      <c r="AB886" s="229" t="str">
        <f t="shared" si="122"/>
        <v/>
      </c>
    </row>
    <row r="887" spans="1:28" s="228" customFormat="1" ht="20">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0"/>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1"/>
        <v>0</v>
      </c>
      <c r="AB887" s="229" t="str">
        <f t="shared" si="122"/>
        <v/>
      </c>
    </row>
    <row r="888" spans="1:28" s="228" customFormat="1" ht="20">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0"/>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1"/>
        <v>0</v>
      </c>
      <c r="AB888" s="229" t="str">
        <f t="shared" si="122"/>
        <v/>
      </c>
    </row>
    <row r="889" spans="1:28" s="228" customFormat="1" ht="20">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0"/>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1"/>
        <v>0</v>
      </c>
      <c r="AB889" s="229" t="str">
        <f t="shared" si="122"/>
        <v/>
      </c>
    </row>
    <row r="890" spans="1:28" s="228" customFormat="1" ht="20">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ref="S890" ca="1" si="123">IF(B890="","",IF(ISERROR(MATCH($E890,CL,0)),"Unknown",INDIRECT("'C'!$A$"&amp;MATCH($E890,CL,0)+1)))</f>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ref="X890" ca="1" si="124">IF(AND(C890="Smelter not listed",OR(LEN(D890)=0,LEN(E890)=0)),1,0)</f>
        <v>0</v>
      </c>
      <c r="AB890" s="229" t="str">
        <f t="shared" ref="AB890" si="125">B890&amp;C890</f>
        <v/>
      </c>
    </row>
    <row r="891" spans="1:28" s="228" customFormat="1" ht="20">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S922"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X922" ca="1" si="127">IF(AND(C891="Smelter not listed",OR(LEN(D891)=0,LEN(E891)=0)),1,0)</f>
        <v>0</v>
      </c>
      <c r="AB891" s="229" t="str">
        <f t="shared" ref="AB891:AB922" si="128">B891&amp;C891</f>
        <v/>
      </c>
    </row>
    <row r="892" spans="1:28" s="228" customFormat="1" ht="20">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26"/>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27"/>
        <v>0</v>
      </c>
      <c r="AB892" s="229" t="str">
        <f t="shared" si="128"/>
        <v/>
      </c>
    </row>
    <row r="893" spans="1:28" s="228" customFormat="1" ht="20">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6"/>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27"/>
        <v>0</v>
      </c>
      <c r="AB893" s="229" t="str">
        <f t="shared" si="128"/>
        <v/>
      </c>
    </row>
    <row r="894" spans="1:28" s="228" customFormat="1" ht="20">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6"/>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27"/>
        <v>0</v>
      </c>
      <c r="AB894" s="229" t="str">
        <f t="shared" si="128"/>
        <v/>
      </c>
    </row>
    <row r="895" spans="1:28" s="228" customFormat="1" ht="20">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6"/>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27"/>
        <v>0</v>
      </c>
      <c r="AB895" s="229" t="str">
        <f t="shared" si="128"/>
        <v/>
      </c>
    </row>
    <row r="896" spans="1:28" s="228" customFormat="1" ht="20">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6"/>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27"/>
        <v>0</v>
      </c>
      <c r="AB896" s="229" t="str">
        <f t="shared" si="128"/>
        <v/>
      </c>
    </row>
    <row r="897" spans="1:28" s="228" customFormat="1" ht="20">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6"/>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27"/>
        <v>0</v>
      </c>
      <c r="AB897" s="229" t="str">
        <f t="shared" si="128"/>
        <v/>
      </c>
    </row>
    <row r="898" spans="1:28" s="228" customFormat="1" ht="20">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6"/>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27"/>
        <v>0</v>
      </c>
      <c r="AB898" s="229" t="str">
        <f t="shared" si="128"/>
        <v/>
      </c>
    </row>
    <row r="899" spans="1:28" s="228" customFormat="1" ht="20">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6"/>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27"/>
        <v>0</v>
      </c>
      <c r="AB899" s="229" t="str">
        <f t="shared" si="128"/>
        <v/>
      </c>
    </row>
    <row r="900" spans="1:28" s="228" customFormat="1" ht="20">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6"/>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27"/>
        <v>0</v>
      </c>
      <c r="AB900" s="229" t="str">
        <f t="shared" si="128"/>
        <v/>
      </c>
    </row>
    <row r="901" spans="1:28" s="228" customFormat="1" ht="20">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6"/>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27"/>
        <v>0</v>
      </c>
      <c r="AB901" s="229" t="str">
        <f t="shared" si="128"/>
        <v/>
      </c>
    </row>
    <row r="902" spans="1:28" s="228" customFormat="1" ht="20">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6"/>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27"/>
        <v>0</v>
      </c>
      <c r="AB902" s="229" t="str">
        <f t="shared" si="128"/>
        <v/>
      </c>
    </row>
    <row r="903" spans="1:28" s="228" customFormat="1" ht="20">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6"/>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27"/>
        <v>0</v>
      </c>
      <c r="AB903" s="229" t="str">
        <f t="shared" si="128"/>
        <v/>
      </c>
    </row>
    <row r="904" spans="1:28" s="228" customFormat="1" ht="20">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6"/>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27"/>
        <v>0</v>
      </c>
      <c r="AB904" s="229" t="str">
        <f t="shared" si="128"/>
        <v/>
      </c>
    </row>
    <row r="905" spans="1:28" s="228" customFormat="1" ht="20">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6"/>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27"/>
        <v>0</v>
      </c>
      <c r="AB905" s="229" t="str">
        <f t="shared" si="128"/>
        <v/>
      </c>
    </row>
    <row r="906" spans="1:28" s="228" customFormat="1" ht="20">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6"/>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27"/>
        <v>0</v>
      </c>
      <c r="AB906" s="229" t="str">
        <f t="shared" si="128"/>
        <v/>
      </c>
    </row>
    <row r="907" spans="1:28" s="228" customFormat="1" ht="20">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6"/>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27"/>
        <v>0</v>
      </c>
      <c r="AB907" s="229" t="str">
        <f t="shared" si="128"/>
        <v/>
      </c>
    </row>
    <row r="908" spans="1:28" s="228" customFormat="1" ht="20">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6"/>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27"/>
        <v>0</v>
      </c>
      <c r="AB908" s="229" t="str">
        <f t="shared" si="128"/>
        <v/>
      </c>
    </row>
    <row r="909" spans="1:28" s="228" customFormat="1" ht="20">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6"/>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27"/>
        <v>0</v>
      </c>
      <c r="AB909" s="229" t="str">
        <f t="shared" si="128"/>
        <v/>
      </c>
    </row>
    <row r="910" spans="1:28" s="228" customFormat="1" ht="20">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6"/>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27"/>
        <v>0</v>
      </c>
      <c r="AB910" s="229" t="str">
        <f t="shared" si="128"/>
        <v/>
      </c>
    </row>
    <row r="911" spans="1:28" s="228" customFormat="1" ht="20">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6"/>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27"/>
        <v>0</v>
      </c>
      <c r="AB911" s="229" t="str">
        <f t="shared" si="128"/>
        <v/>
      </c>
    </row>
    <row r="912" spans="1:28" s="228" customFormat="1" ht="20">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6"/>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27"/>
        <v>0</v>
      </c>
      <c r="AB912" s="229" t="str">
        <f t="shared" si="128"/>
        <v/>
      </c>
    </row>
    <row r="913" spans="1:28" s="228" customFormat="1" ht="20">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6"/>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27"/>
        <v>0</v>
      </c>
      <c r="AB913" s="229" t="str">
        <f t="shared" si="128"/>
        <v/>
      </c>
    </row>
    <row r="914" spans="1:28" s="228" customFormat="1" ht="20">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6"/>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27"/>
        <v>0</v>
      </c>
      <c r="AB914" s="229" t="str">
        <f t="shared" si="128"/>
        <v/>
      </c>
    </row>
    <row r="915" spans="1:28" s="228" customFormat="1" ht="20">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6"/>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27"/>
        <v>0</v>
      </c>
      <c r="AB915" s="229" t="str">
        <f t="shared" si="128"/>
        <v/>
      </c>
    </row>
    <row r="916" spans="1:28" s="228" customFormat="1" ht="20">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6"/>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27"/>
        <v>0</v>
      </c>
      <c r="AB916" s="229" t="str">
        <f t="shared" si="128"/>
        <v/>
      </c>
    </row>
    <row r="917" spans="1:28" s="228" customFormat="1" ht="20">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6"/>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27"/>
        <v>0</v>
      </c>
      <c r="AB917" s="229" t="str">
        <f t="shared" si="128"/>
        <v/>
      </c>
    </row>
    <row r="918" spans="1:28" s="228" customFormat="1" ht="20">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6"/>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27"/>
        <v>0</v>
      </c>
      <c r="AB918" s="229" t="str">
        <f t="shared" si="128"/>
        <v/>
      </c>
    </row>
    <row r="919" spans="1:28" s="228" customFormat="1" ht="20">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6"/>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27"/>
        <v>0</v>
      </c>
      <c r="AB919" s="229" t="str">
        <f t="shared" si="128"/>
        <v/>
      </c>
    </row>
    <row r="920" spans="1:28" s="228" customFormat="1" ht="20">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6"/>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27"/>
        <v>0</v>
      </c>
      <c r="AB920" s="229" t="str">
        <f t="shared" si="128"/>
        <v/>
      </c>
    </row>
    <row r="921" spans="1:28" s="228" customFormat="1" ht="20">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6"/>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27"/>
        <v>0</v>
      </c>
      <c r="AB921" s="229" t="str">
        <f t="shared" si="128"/>
        <v/>
      </c>
    </row>
    <row r="922" spans="1:28" s="228" customFormat="1" ht="20">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6"/>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27"/>
        <v>0</v>
      </c>
      <c r="AB922" s="229" t="str">
        <f t="shared" si="128"/>
        <v/>
      </c>
    </row>
    <row r="923" spans="1:28" s="228" customFormat="1" ht="20">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ref="S923:S953" ca="1" si="129">IF(B923="","",IF(ISERROR(MATCH($E923,CL,0)),"Unknown",INDIRECT("'C'!$A$"&amp;MATCH($E923,CL,0)+1)))</f>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ref="X923:X953" ca="1" si="130">IF(AND(C923="Smelter not listed",OR(LEN(D923)=0,LEN(E923)=0)),1,0)</f>
        <v>0</v>
      </c>
      <c r="AB923" s="229" t="str">
        <f t="shared" ref="AB923:AB953" si="131">B923&amp;C923</f>
        <v/>
      </c>
    </row>
    <row r="924" spans="1:28" s="228" customFormat="1" ht="20">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29"/>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30"/>
        <v>0</v>
      </c>
      <c r="AB924" s="229" t="str">
        <f t="shared" si="131"/>
        <v/>
      </c>
    </row>
    <row r="925" spans="1:28" s="228" customFormat="1" ht="20">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29"/>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0"/>
        <v>0</v>
      </c>
      <c r="AB925" s="229" t="str">
        <f t="shared" si="131"/>
        <v/>
      </c>
    </row>
    <row r="926" spans="1:28" s="228" customFormat="1" ht="20">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29"/>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0"/>
        <v>0</v>
      </c>
      <c r="AB926" s="229" t="str">
        <f t="shared" si="131"/>
        <v/>
      </c>
    </row>
    <row r="927" spans="1:28" s="228" customFormat="1" ht="20">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29"/>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0"/>
        <v>0</v>
      </c>
      <c r="AB927" s="229" t="str">
        <f t="shared" si="131"/>
        <v/>
      </c>
    </row>
    <row r="928" spans="1:28" s="228" customFormat="1" ht="20">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29"/>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0"/>
        <v>0</v>
      </c>
      <c r="AB928" s="229" t="str">
        <f t="shared" si="131"/>
        <v/>
      </c>
    </row>
    <row r="929" spans="1:28" s="228" customFormat="1" ht="20">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29"/>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0"/>
        <v>0</v>
      </c>
      <c r="AB929" s="229" t="str">
        <f t="shared" si="131"/>
        <v/>
      </c>
    </row>
    <row r="930" spans="1:28" s="228" customFormat="1" ht="20">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29"/>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0"/>
        <v>0</v>
      </c>
      <c r="AB930" s="229" t="str">
        <f t="shared" si="131"/>
        <v/>
      </c>
    </row>
    <row r="931" spans="1:28" s="228" customFormat="1" ht="20">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29"/>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0"/>
        <v>0</v>
      </c>
      <c r="AB931" s="229" t="str">
        <f t="shared" si="131"/>
        <v/>
      </c>
    </row>
    <row r="932" spans="1:28" s="228" customFormat="1" ht="20">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29"/>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0"/>
        <v>0</v>
      </c>
      <c r="AB932" s="229" t="str">
        <f t="shared" si="131"/>
        <v/>
      </c>
    </row>
    <row r="933" spans="1:28" s="228" customFormat="1" ht="20">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29"/>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0"/>
        <v>0</v>
      </c>
      <c r="AB933" s="229" t="str">
        <f t="shared" si="131"/>
        <v/>
      </c>
    </row>
    <row r="934" spans="1:28" s="228" customFormat="1" ht="20">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29"/>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0"/>
        <v>0</v>
      </c>
      <c r="AB934" s="229" t="str">
        <f t="shared" si="131"/>
        <v/>
      </c>
    </row>
    <row r="935" spans="1:28" s="228" customFormat="1" ht="20">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29"/>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0"/>
        <v>0</v>
      </c>
      <c r="AB935" s="229" t="str">
        <f t="shared" si="131"/>
        <v/>
      </c>
    </row>
    <row r="936" spans="1:28" s="228" customFormat="1" ht="20">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29"/>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0"/>
        <v>0</v>
      </c>
      <c r="AB936" s="229" t="str">
        <f t="shared" si="131"/>
        <v/>
      </c>
    </row>
    <row r="937" spans="1:28" s="228" customFormat="1" ht="20">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29"/>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0"/>
        <v>0</v>
      </c>
      <c r="AB937" s="229" t="str">
        <f t="shared" si="131"/>
        <v/>
      </c>
    </row>
    <row r="938" spans="1:28" s="228" customFormat="1" ht="20">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29"/>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0"/>
        <v>0</v>
      </c>
      <c r="AB938" s="229" t="str">
        <f t="shared" si="131"/>
        <v/>
      </c>
    </row>
    <row r="939" spans="1:28" s="228" customFormat="1" ht="20">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29"/>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0"/>
        <v>0</v>
      </c>
      <c r="AB939" s="229" t="str">
        <f t="shared" si="131"/>
        <v/>
      </c>
    </row>
    <row r="940" spans="1:28" s="228" customFormat="1" ht="20">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29"/>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0"/>
        <v>0</v>
      </c>
      <c r="AB940" s="229" t="str">
        <f t="shared" si="131"/>
        <v/>
      </c>
    </row>
    <row r="941" spans="1:28" s="228" customFormat="1" ht="20">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29"/>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0"/>
        <v>0</v>
      </c>
      <c r="AB941" s="229" t="str">
        <f t="shared" si="131"/>
        <v/>
      </c>
    </row>
    <row r="942" spans="1:28" s="228" customFormat="1" ht="20">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29"/>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0"/>
        <v>0</v>
      </c>
      <c r="AB942" s="229" t="str">
        <f t="shared" si="131"/>
        <v/>
      </c>
    </row>
    <row r="943" spans="1:28" s="228" customFormat="1" ht="20">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29"/>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0"/>
        <v>0</v>
      </c>
      <c r="AB943" s="229" t="str">
        <f t="shared" si="131"/>
        <v/>
      </c>
    </row>
    <row r="944" spans="1:28" s="228" customFormat="1" ht="20">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29"/>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0"/>
        <v>0</v>
      </c>
      <c r="AB944" s="229" t="str">
        <f t="shared" si="131"/>
        <v/>
      </c>
    </row>
    <row r="945" spans="1:28" s="228" customFormat="1" ht="20">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29"/>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0"/>
        <v>0</v>
      </c>
      <c r="AB945" s="229" t="str">
        <f t="shared" si="131"/>
        <v/>
      </c>
    </row>
    <row r="946" spans="1:28" s="228" customFormat="1" ht="20">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29"/>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0"/>
        <v>0</v>
      </c>
      <c r="AB946" s="229" t="str">
        <f t="shared" si="131"/>
        <v/>
      </c>
    </row>
    <row r="947" spans="1:28" s="228" customFormat="1" ht="20">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29"/>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0"/>
        <v>0</v>
      </c>
      <c r="AB947" s="229" t="str">
        <f t="shared" si="131"/>
        <v/>
      </c>
    </row>
    <row r="948" spans="1:28" s="228" customFormat="1" ht="20">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29"/>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0"/>
        <v>0</v>
      </c>
      <c r="AB948" s="229" t="str">
        <f t="shared" si="131"/>
        <v/>
      </c>
    </row>
    <row r="949" spans="1:28" s="228" customFormat="1" ht="20">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29"/>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0"/>
        <v>0</v>
      </c>
      <c r="AB949" s="229" t="str">
        <f t="shared" si="131"/>
        <v/>
      </c>
    </row>
    <row r="950" spans="1:28" s="228" customFormat="1" ht="20">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29"/>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0"/>
        <v>0</v>
      </c>
      <c r="AB950" s="229" t="str">
        <f t="shared" si="131"/>
        <v/>
      </c>
    </row>
    <row r="951" spans="1:28" s="228" customFormat="1" ht="20">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29"/>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0"/>
        <v>0</v>
      </c>
      <c r="AB951" s="229" t="str">
        <f t="shared" si="131"/>
        <v/>
      </c>
    </row>
    <row r="952" spans="1:28" s="228" customFormat="1" ht="20">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29"/>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0"/>
        <v>0</v>
      </c>
      <c r="AB952" s="229" t="str">
        <f t="shared" si="131"/>
        <v/>
      </c>
    </row>
    <row r="953" spans="1:28" s="228" customFormat="1" ht="20">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29"/>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0"/>
        <v>0</v>
      </c>
      <c r="AB953" s="229" t="str">
        <f t="shared" si="131"/>
        <v/>
      </c>
    </row>
    <row r="954" spans="1:28" s="228" customFormat="1" ht="20">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ref="S954" ca="1" si="132">IF(B954="","",IF(ISERROR(MATCH($E954,CL,0)),"Unknown",INDIRECT("'C'!$A$"&amp;MATCH($E954,CL,0)+1)))</f>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ref="X954" ca="1" si="133">IF(AND(C954="Smelter not listed",OR(LEN(D954)=0,LEN(E954)=0)),1,0)</f>
        <v>0</v>
      </c>
      <c r="AB954" s="229" t="str">
        <f t="shared" ref="AB954" si="134">B954&amp;C954</f>
        <v/>
      </c>
    </row>
    <row r="955" spans="1:28" s="228" customFormat="1" ht="20">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S986"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X986" ca="1" si="136">IF(AND(C955="Smelter not listed",OR(LEN(D955)=0,LEN(E955)=0)),1,0)</f>
        <v>0</v>
      </c>
      <c r="AB955" s="229" t="str">
        <f t="shared" ref="AB955:AB986" si="137">B955&amp;C955</f>
        <v/>
      </c>
    </row>
    <row r="956" spans="1:28" s="228" customFormat="1" ht="20">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5"/>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36"/>
        <v>0</v>
      </c>
      <c r="AB956" s="229" t="str">
        <f t="shared" si="137"/>
        <v/>
      </c>
    </row>
    <row r="957" spans="1:28" s="228" customFormat="1" ht="20">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5"/>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6"/>
        <v>0</v>
      </c>
      <c r="AB957" s="229" t="str">
        <f t="shared" si="137"/>
        <v/>
      </c>
    </row>
    <row r="958" spans="1:28" s="228" customFormat="1" ht="20">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5"/>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6"/>
        <v>0</v>
      </c>
      <c r="AB958" s="229" t="str">
        <f t="shared" si="137"/>
        <v/>
      </c>
    </row>
    <row r="959" spans="1:28" s="228" customFormat="1" ht="20">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5"/>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6"/>
        <v>0</v>
      </c>
      <c r="AB959" s="229" t="str">
        <f t="shared" si="137"/>
        <v/>
      </c>
    </row>
    <row r="960" spans="1:28" s="228" customFormat="1" ht="20">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5"/>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6"/>
        <v>0</v>
      </c>
      <c r="AB960" s="229" t="str">
        <f t="shared" si="137"/>
        <v/>
      </c>
    </row>
    <row r="961" spans="1:28" s="228" customFormat="1" ht="20">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5"/>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6"/>
        <v>0</v>
      </c>
      <c r="AB961" s="229" t="str">
        <f t="shared" si="137"/>
        <v/>
      </c>
    </row>
    <row r="962" spans="1:28" s="228" customFormat="1" ht="20">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5"/>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6"/>
        <v>0</v>
      </c>
      <c r="AB962" s="229" t="str">
        <f t="shared" si="137"/>
        <v/>
      </c>
    </row>
    <row r="963" spans="1:28" s="228" customFormat="1" ht="20">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5"/>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6"/>
        <v>0</v>
      </c>
      <c r="AB963" s="229" t="str">
        <f t="shared" si="137"/>
        <v/>
      </c>
    </row>
    <row r="964" spans="1:28" s="228" customFormat="1" ht="20">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5"/>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6"/>
        <v>0</v>
      </c>
      <c r="AB964" s="229" t="str">
        <f t="shared" si="137"/>
        <v/>
      </c>
    </row>
    <row r="965" spans="1:28" s="228" customFormat="1" ht="20">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5"/>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6"/>
        <v>0</v>
      </c>
      <c r="AB965" s="229" t="str">
        <f t="shared" si="137"/>
        <v/>
      </c>
    </row>
    <row r="966" spans="1:28" s="228" customFormat="1" ht="20">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5"/>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6"/>
        <v>0</v>
      </c>
      <c r="AB966" s="229" t="str">
        <f t="shared" si="137"/>
        <v/>
      </c>
    </row>
    <row r="967" spans="1:28" s="228" customFormat="1" ht="20">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5"/>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6"/>
        <v>0</v>
      </c>
      <c r="AB967" s="229" t="str">
        <f t="shared" si="137"/>
        <v/>
      </c>
    </row>
    <row r="968" spans="1:28" s="228" customFormat="1" ht="20">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5"/>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6"/>
        <v>0</v>
      </c>
      <c r="AB968" s="229" t="str">
        <f t="shared" si="137"/>
        <v/>
      </c>
    </row>
    <row r="969" spans="1:28" s="228" customFormat="1" ht="20">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5"/>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6"/>
        <v>0</v>
      </c>
      <c r="AB969" s="229" t="str">
        <f t="shared" si="137"/>
        <v/>
      </c>
    </row>
    <row r="970" spans="1:28" s="228" customFormat="1" ht="20">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5"/>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6"/>
        <v>0</v>
      </c>
      <c r="AB970" s="229" t="str">
        <f t="shared" si="137"/>
        <v/>
      </c>
    </row>
    <row r="971" spans="1:28" s="228" customFormat="1" ht="20">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5"/>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6"/>
        <v>0</v>
      </c>
      <c r="AB971" s="229" t="str">
        <f t="shared" si="137"/>
        <v/>
      </c>
    </row>
    <row r="972" spans="1:28" s="228" customFormat="1" ht="20">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5"/>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6"/>
        <v>0</v>
      </c>
      <c r="AB972" s="229" t="str">
        <f t="shared" si="137"/>
        <v/>
      </c>
    </row>
    <row r="973" spans="1:28" s="228" customFormat="1" ht="20">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5"/>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6"/>
        <v>0</v>
      </c>
      <c r="AB973" s="229" t="str">
        <f t="shared" si="137"/>
        <v/>
      </c>
    </row>
    <row r="974" spans="1:28" s="228" customFormat="1" ht="20">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5"/>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6"/>
        <v>0</v>
      </c>
      <c r="AB974" s="229" t="str">
        <f t="shared" si="137"/>
        <v/>
      </c>
    </row>
    <row r="975" spans="1:28" s="228" customFormat="1" ht="20">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5"/>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6"/>
        <v>0</v>
      </c>
      <c r="AB975" s="229" t="str">
        <f t="shared" si="137"/>
        <v/>
      </c>
    </row>
    <row r="976" spans="1:28" s="228" customFormat="1" ht="20">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5"/>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6"/>
        <v>0</v>
      </c>
      <c r="AB976" s="229" t="str">
        <f t="shared" si="137"/>
        <v/>
      </c>
    </row>
    <row r="977" spans="1:28" s="228" customFormat="1" ht="20">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5"/>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6"/>
        <v>0</v>
      </c>
      <c r="AB977" s="229" t="str">
        <f t="shared" si="137"/>
        <v/>
      </c>
    </row>
    <row r="978" spans="1:28" s="228" customFormat="1" ht="20">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5"/>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6"/>
        <v>0</v>
      </c>
      <c r="AB978" s="229" t="str">
        <f t="shared" si="137"/>
        <v/>
      </c>
    </row>
    <row r="979" spans="1:28" s="228" customFormat="1" ht="20">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5"/>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6"/>
        <v>0</v>
      </c>
      <c r="AB979" s="229" t="str">
        <f t="shared" si="137"/>
        <v/>
      </c>
    </row>
    <row r="980" spans="1:28" s="228" customFormat="1" ht="20">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5"/>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6"/>
        <v>0</v>
      </c>
      <c r="AB980" s="229" t="str">
        <f t="shared" si="137"/>
        <v/>
      </c>
    </row>
    <row r="981" spans="1:28" s="228" customFormat="1" ht="20">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5"/>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6"/>
        <v>0</v>
      </c>
      <c r="AB981" s="229" t="str">
        <f t="shared" si="137"/>
        <v/>
      </c>
    </row>
    <row r="982" spans="1:28" s="228" customFormat="1" ht="20">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5"/>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6"/>
        <v>0</v>
      </c>
      <c r="AB982" s="229" t="str">
        <f t="shared" si="137"/>
        <v/>
      </c>
    </row>
    <row r="983" spans="1:28" s="228" customFormat="1" ht="20">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5"/>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6"/>
        <v>0</v>
      </c>
      <c r="AB983" s="229" t="str">
        <f t="shared" si="137"/>
        <v/>
      </c>
    </row>
    <row r="984" spans="1:28" s="228" customFormat="1" ht="20">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5"/>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6"/>
        <v>0</v>
      </c>
      <c r="AB984" s="229" t="str">
        <f t="shared" si="137"/>
        <v/>
      </c>
    </row>
    <row r="985" spans="1:28" s="228" customFormat="1" ht="20">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5"/>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6"/>
        <v>0</v>
      </c>
      <c r="AB985" s="229" t="str">
        <f t="shared" si="137"/>
        <v/>
      </c>
    </row>
    <row r="986" spans="1:28" s="228" customFormat="1" ht="20">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5"/>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6"/>
        <v>0</v>
      </c>
      <c r="AB986" s="229" t="str">
        <f t="shared" si="137"/>
        <v/>
      </c>
    </row>
    <row r="987" spans="1:28" s="228" customFormat="1" ht="20">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ref="S987:S1017" ca="1" si="138">IF(B987="","",IF(ISERROR(MATCH($E987,CL,0)),"Unknown",INDIRECT("'C'!$A$"&amp;MATCH($E987,CL,0)+1)))</f>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ref="X987:X1017" ca="1" si="139">IF(AND(C987="Smelter not listed",OR(LEN(D987)=0,LEN(E987)=0)),1,0)</f>
        <v>0</v>
      </c>
      <c r="AB987" s="229" t="str">
        <f t="shared" ref="AB987:AB1017" si="140">B987&amp;C987</f>
        <v/>
      </c>
    </row>
    <row r="988" spans="1:28" s="228" customFormat="1" ht="20">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38"/>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39"/>
        <v>0</v>
      </c>
      <c r="AB988" s="229" t="str">
        <f t="shared" si="140"/>
        <v/>
      </c>
    </row>
    <row r="989" spans="1:28" s="228" customFormat="1" ht="20">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38"/>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39"/>
        <v>0</v>
      </c>
      <c r="AB989" s="229" t="str">
        <f t="shared" si="140"/>
        <v/>
      </c>
    </row>
    <row r="990" spans="1:28" s="228" customFormat="1" ht="20">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38"/>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39"/>
        <v>0</v>
      </c>
      <c r="AB990" s="229" t="str">
        <f t="shared" si="140"/>
        <v/>
      </c>
    </row>
    <row r="991" spans="1:28" s="228" customFormat="1" ht="20">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38"/>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39"/>
        <v>0</v>
      </c>
      <c r="AB991" s="229" t="str">
        <f t="shared" si="140"/>
        <v/>
      </c>
    </row>
    <row r="992" spans="1:28" s="228" customFormat="1" ht="20">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38"/>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39"/>
        <v>0</v>
      </c>
      <c r="AB992" s="229" t="str">
        <f t="shared" si="140"/>
        <v/>
      </c>
    </row>
    <row r="993" spans="1:28" s="228" customFormat="1" ht="20">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38"/>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39"/>
        <v>0</v>
      </c>
      <c r="AB993" s="229" t="str">
        <f t="shared" si="140"/>
        <v/>
      </c>
    </row>
    <row r="994" spans="1:28" s="228" customFormat="1" ht="20">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38"/>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39"/>
        <v>0</v>
      </c>
      <c r="AB994" s="229" t="str">
        <f t="shared" si="140"/>
        <v/>
      </c>
    </row>
    <row r="995" spans="1:28" s="228" customFormat="1" ht="20">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38"/>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39"/>
        <v>0</v>
      </c>
      <c r="AB995" s="229" t="str">
        <f t="shared" si="140"/>
        <v/>
      </c>
    </row>
    <row r="996" spans="1:28" s="228" customFormat="1" ht="20">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38"/>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39"/>
        <v>0</v>
      </c>
      <c r="AB996" s="229" t="str">
        <f t="shared" si="140"/>
        <v/>
      </c>
    </row>
    <row r="997" spans="1:28" s="228" customFormat="1" ht="20">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38"/>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39"/>
        <v>0</v>
      </c>
      <c r="AB997" s="229" t="str">
        <f t="shared" si="140"/>
        <v/>
      </c>
    </row>
    <row r="998" spans="1:28" s="228" customFormat="1" ht="20">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38"/>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39"/>
        <v>0</v>
      </c>
      <c r="AB998" s="229" t="str">
        <f t="shared" si="140"/>
        <v/>
      </c>
    </row>
    <row r="999" spans="1:28" s="228" customFormat="1" ht="20">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38"/>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39"/>
        <v>0</v>
      </c>
      <c r="AB999" s="229" t="str">
        <f t="shared" si="140"/>
        <v/>
      </c>
    </row>
    <row r="1000" spans="1:28" s="228" customFormat="1" ht="20">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38"/>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39"/>
        <v>0</v>
      </c>
      <c r="AB1000" s="229" t="str">
        <f t="shared" si="140"/>
        <v/>
      </c>
    </row>
    <row r="1001" spans="1:28" s="228" customFormat="1" ht="20">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38"/>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39"/>
        <v>0</v>
      </c>
      <c r="AB1001" s="229" t="str">
        <f t="shared" si="140"/>
        <v/>
      </c>
    </row>
    <row r="1002" spans="1:28" s="228" customFormat="1" ht="20">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38"/>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39"/>
        <v>0</v>
      </c>
      <c r="AB1002" s="229" t="str">
        <f t="shared" si="140"/>
        <v/>
      </c>
    </row>
    <row r="1003" spans="1:28" s="228" customFormat="1" ht="20">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38"/>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39"/>
        <v>0</v>
      </c>
      <c r="AB1003" s="229" t="str">
        <f t="shared" si="140"/>
        <v/>
      </c>
    </row>
    <row r="1004" spans="1:28" s="228" customFormat="1" ht="20">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38"/>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39"/>
        <v>0</v>
      </c>
      <c r="AB1004" s="229" t="str">
        <f t="shared" si="140"/>
        <v/>
      </c>
    </row>
    <row r="1005" spans="1:28" s="228" customFormat="1" ht="20">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38"/>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39"/>
        <v>0</v>
      </c>
      <c r="AB1005" s="229" t="str">
        <f t="shared" si="140"/>
        <v/>
      </c>
    </row>
    <row r="1006" spans="1:28" s="228" customFormat="1" ht="20">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38"/>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39"/>
        <v>0</v>
      </c>
      <c r="AB1006" s="229" t="str">
        <f t="shared" si="140"/>
        <v/>
      </c>
    </row>
    <row r="1007" spans="1:28" s="228" customFormat="1" ht="20">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38"/>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39"/>
        <v>0</v>
      </c>
      <c r="AB1007" s="229" t="str">
        <f t="shared" si="140"/>
        <v/>
      </c>
    </row>
    <row r="1008" spans="1:28" s="228" customFormat="1" ht="20">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38"/>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39"/>
        <v>0</v>
      </c>
      <c r="AB1008" s="229" t="str">
        <f t="shared" si="140"/>
        <v/>
      </c>
    </row>
    <row r="1009" spans="1:28" s="228" customFormat="1" ht="20">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38"/>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39"/>
        <v>0</v>
      </c>
      <c r="AB1009" s="229" t="str">
        <f t="shared" si="140"/>
        <v/>
      </c>
    </row>
    <row r="1010" spans="1:28" s="228" customFormat="1" ht="20">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38"/>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39"/>
        <v>0</v>
      </c>
      <c r="AB1010" s="229" t="str">
        <f t="shared" si="140"/>
        <v/>
      </c>
    </row>
    <row r="1011" spans="1:28" s="228" customFormat="1" ht="20">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38"/>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39"/>
        <v>0</v>
      </c>
      <c r="AB1011" s="229" t="str">
        <f t="shared" si="140"/>
        <v/>
      </c>
    </row>
    <row r="1012" spans="1:28" s="228" customFormat="1" ht="20">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38"/>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39"/>
        <v>0</v>
      </c>
      <c r="AB1012" s="229" t="str">
        <f t="shared" si="140"/>
        <v/>
      </c>
    </row>
    <row r="1013" spans="1:28" s="228" customFormat="1" ht="20">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38"/>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39"/>
        <v>0</v>
      </c>
      <c r="AB1013" s="229" t="str">
        <f t="shared" si="140"/>
        <v/>
      </c>
    </row>
    <row r="1014" spans="1:28" s="228" customFormat="1" ht="20">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38"/>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39"/>
        <v>0</v>
      </c>
      <c r="AB1014" s="229" t="str">
        <f t="shared" si="140"/>
        <v/>
      </c>
    </row>
    <row r="1015" spans="1:28" s="228" customFormat="1" ht="20">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38"/>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39"/>
        <v>0</v>
      </c>
      <c r="AB1015" s="229" t="str">
        <f t="shared" si="140"/>
        <v/>
      </c>
    </row>
    <row r="1016" spans="1:28" s="228" customFormat="1" ht="20">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38"/>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39"/>
        <v>0</v>
      </c>
      <c r="AB1016" s="229" t="str">
        <f t="shared" si="140"/>
        <v/>
      </c>
    </row>
    <row r="1017" spans="1:28" s="228" customFormat="1" ht="20">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38"/>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39"/>
        <v>0</v>
      </c>
      <c r="AB1017" s="229" t="str">
        <f t="shared" si="140"/>
        <v/>
      </c>
    </row>
    <row r="1018" spans="1:28" s="228" customFormat="1" ht="20">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ref="S1018" ca="1" si="141">IF(B1018="","",IF(ISERROR(MATCH($E1018,CL,0)),"Unknown",INDIRECT("'C'!$A$"&amp;MATCH($E1018,CL,0)+1)))</f>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ref="X1018" ca="1" si="142">IF(AND(C1018="Smelter not listed",OR(LEN(D1018)=0,LEN(E1018)=0)),1,0)</f>
        <v>0</v>
      </c>
      <c r="AB1018" s="229" t="str">
        <f t="shared" ref="AB1018" si="143">B1018&amp;C1018</f>
        <v/>
      </c>
    </row>
    <row r="1019" spans="1:28" s="228" customFormat="1" ht="20">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S1050"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X1050" ca="1" si="145">IF(AND(C1019="Smelter not listed",OR(LEN(D1019)=0,LEN(E1019)=0)),1,0)</f>
        <v>0</v>
      </c>
      <c r="AB1019" s="229" t="str">
        <f t="shared" ref="AB1019:AB1050" si="146">B1019&amp;C1019</f>
        <v/>
      </c>
    </row>
    <row r="1020" spans="1:28" s="228" customFormat="1" ht="20">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4"/>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45"/>
        <v>0</v>
      </c>
      <c r="AB1020" s="229" t="str">
        <f t="shared" si="146"/>
        <v/>
      </c>
    </row>
    <row r="1021" spans="1:28" s="228" customFormat="1" ht="20">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4"/>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5"/>
        <v>0</v>
      </c>
      <c r="AB1021" s="229" t="str">
        <f t="shared" si="146"/>
        <v/>
      </c>
    </row>
    <row r="1022" spans="1:28" s="228" customFormat="1" ht="20">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4"/>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5"/>
        <v>0</v>
      </c>
      <c r="AB1022" s="229" t="str">
        <f t="shared" si="146"/>
        <v/>
      </c>
    </row>
    <row r="1023" spans="1:28" s="228" customFormat="1" ht="20">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4"/>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5"/>
        <v>0</v>
      </c>
      <c r="AB1023" s="229" t="str">
        <f t="shared" si="146"/>
        <v/>
      </c>
    </row>
    <row r="1024" spans="1:28" s="228" customFormat="1" ht="20">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4"/>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5"/>
        <v>0</v>
      </c>
      <c r="AB1024" s="229" t="str">
        <f t="shared" si="146"/>
        <v/>
      </c>
    </row>
    <row r="1025" spans="1:28" s="228" customFormat="1" ht="20">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4"/>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5"/>
        <v>0</v>
      </c>
      <c r="AB1025" s="229" t="str">
        <f t="shared" si="146"/>
        <v/>
      </c>
    </row>
    <row r="1026" spans="1:28" s="228" customFormat="1" ht="20">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4"/>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5"/>
        <v>0</v>
      </c>
      <c r="AB1026" s="229" t="str">
        <f t="shared" si="146"/>
        <v/>
      </c>
    </row>
    <row r="1027" spans="1:28" s="228" customFormat="1" ht="20">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4"/>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5"/>
        <v>0</v>
      </c>
      <c r="AB1027" s="229" t="str">
        <f t="shared" si="146"/>
        <v/>
      </c>
    </row>
    <row r="1028" spans="1:28" s="228" customFormat="1" ht="20">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4"/>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5"/>
        <v>0</v>
      </c>
      <c r="AB1028" s="229" t="str">
        <f t="shared" si="146"/>
        <v/>
      </c>
    </row>
    <row r="1029" spans="1:28" s="228" customFormat="1" ht="20">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4"/>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5"/>
        <v>0</v>
      </c>
      <c r="AB1029" s="229" t="str">
        <f t="shared" si="146"/>
        <v/>
      </c>
    </row>
    <row r="1030" spans="1:28" s="228" customFormat="1" ht="20">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4"/>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5"/>
        <v>0</v>
      </c>
      <c r="AB1030" s="229" t="str">
        <f t="shared" si="146"/>
        <v/>
      </c>
    </row>
    <row r="1031" spans="1:28" s="228" customFormat="1" ht="20">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4"/>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5"/>
        <v>0</v>
      </c>
      <c r="AB1031" s="229" t="str">
        <f t="shared" si="146"/>
        <v/>
      </c>
    </row>
    <row r="1032" spans="1:28" s="228" customFormat="1" ht="20">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4"/>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5"/>
        <v>0</v>
      </c>
      <c r="AB1032" s="229" t="str">
        <f t="shared" si="146"/>
        <v/>
      </c>
    </row>
    <row r="1033" spans="1:28" s="228" customFormat="1" ht="20">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4"/>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5"/>
        <v>0</v>
      </c>
      <c r="AB1033" s="229" t="str">
        <f t="shared" si="146"/>
        <v/>
      </c>
    </row>
    <row r="1034" spans="1:28" s="228" customFormat="1" ht="20">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4"/>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5"/>
        <v>0</v>
      </c>
      <c r="AB1034" s="229" t="str">
        <f t="shared" si="146"/>
        <v/>
      </c>
    </row>
    <row r="1035" spans="1:28" s="228" customFormat="1" ht="20">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4"/>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5"/>
        <v>0</v>
      </c>
      <c r="AB1035" s="229" t="str">
        <f t="shared" si="146"/>
        <v/>
      </c>
    </row>
    <row r="1036" spans="1:28" s="228" customFormat="1" ht="20">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4"/>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5"/>
        <v>0</v>
      </c>
      <c r="AB1036" s="229" t="str">
        <f t="shared" si="146"/>
        <v/>
      </c>
    </row>
    <row r="1037" spans="1:28" s="228" customFormat="1" ht="20">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4"/>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5"/>
        <v>0</v>
      </c>
      <c r="AB1037" s="229" t="str">
        <f t="shared" si="146"/>
        <v/>
      </c>
    </row>
    <row r="1038" spans="1:28" s="228" customFormat="1" ht="20">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4"/>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5"/>
        <v>0</v>
      </c>
      <c r="AB1038" s="229" t="str">
        <f t="shared" si="146"/>
        <v/>
      </c>
    </row>
    <row r="1039" spans="1:28" s="228" customFormat="1" ht="20">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4"/>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5"/>
        <v>0</v>
      </c>
      <c r="AB1039" s="229" t="str">
        <f t="shared" si="146"/>
        <v/>
      </c>
    </row>
    <row r="1040" spans="1:28" s="228" customFormat="1" ht="20">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4"/>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5"/>
        <v>0</v>
      </c>
      <c r="AB1040" s="229" t="str">
        <f t="shared" si="146"/>
        <v/>
      </c>
    </row>
    <row r="1041" spans="1:28" s="228" customFormat="1" ht="20">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4"/>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5"/>
        <v>0</v>
      </c>
      <c r="AB1041" s="229" t="str">
        <f t="shared" si="146"/>
        <v/>
      </c>
    </row>
    <row r="1042" spans="1:28" s="228" customFormat="1" ht="20">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4"/>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5"/>
        <v>0</v>
      </c>
      <c r="AB1042" s="229" t="str">
        <f t="shared" si="146"/>
        <v/>
      </c>
    </row>
    <row r="1043" spans="1:28" s="228" customFormat="1" ht="20">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4"/>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5"/>
        <v>0</v>
      </c>
      <c r="AB1043" s="229" t="str">
        <f t="shared" si="146"/>
        <v/>
      </c>
    </row>
    <row r="1044" spans="1:28" s="228" customFormat="1" ht="20">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4"/>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5"/>
        <v>0</v>
      </c>
      <c r="AB1044" s="229" t="str">
        <f t="shared" si="146"/>
        <v/>
      </c>
    </row>
    <row r="1045" spans="1:28" s="228" customFormat="1" ht="20">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4"/>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5"/>
        <v>0</v>
      </c>
      <c r="AB1045" s="229" t="str">
        <f t="shared" si="146"/>
        <v/>
      </c>
    </row>
    <row r="1046" spans="1:28" s="228" customFormat="1" ht="20">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4"/>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5"/>
        <v>0</v>
      </c>
      <c r="AB1046" s="229" t="str">
        <f t="shared" si="146"/>
        <v/>
      </c>
    </row>
    <row r="1047" spans="1:28" s="228" customFormat="1" ht="20">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4"/>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5"/>
        <v>0</v>
      </c>
      <c r="AB1047" s="229" t="str">
        <f t="shared" si="146"/>
        <v/>
      </c>
    </row>
    <row r="1048" spans="1:28" s="228" customFormat="1" ht="20">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4"/>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5"/>
        <v>0</v>
      </c>
      <c r="AB1048" s="229" t="str">
        <f t="shared" si="146"/>
        <v/>
      </c>
    </row>
    <row r="1049" spans="1:28" s="228" customFormat="1" ht="20">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4"/>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5"/>
        <v>0</v>
      </c>
      <c r="AB1049" s="229" t="str">
        <f t="shared" si="146"/>
        <v/>
      </c>
    </row>
    <row r="1050" spans="1:28" s="228" customFormat="1" ht="20">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4"/>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5"/>
        <v>0</v>
      </c>
      <c r="AB1050" s="229" t="str">
        <f t="shared" si="146"/>
        <v/>
      </c>
    </row>
    <row r="1051" spans="1:28" s="228" customFormat="1" ht="20">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ref="S1051:S1081" ca="1" si="147">IF(B1051="","",IF(ISERROR(MATCH($E1051,CL,0)),"Unknown",INDIRECT("'C'!$A$"&amp;MATCH($E1051,CL,0)+1)))</f>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ref="X1051:X1081" ca="1" si="148">IF(AND(C1051="Smelter not listed",OR(LEN(D1051)=0,LEN(E1051)=0)),1,0)</f>
        <v>0</v>
      </c>
      <c r="AB1051" s="229" t="str">
        <f t="shared" ref="AB1051:AB1081" si="149">B1051&amp;C1051</f>
        <v/>
      </c>
    </row>
    <row r="1052" spans="1:28" s="228" customFormat="1" ht="20">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47"/>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48"/>
        <v>0</v>
      </c>
      <c r="AB1052" s="229" t="str">
        <f t="shared" si="149"/>
        <v/>
      </c>
    </row>
    <row r="1053" spans="1:28" s="228" customFormat="1" ht="20">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47"/>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48"/>
        <v>0</v>
      </c>
      <c r="AB1053" s="229" t="str">
        <f t="shared" si="149"/>
        <v/>
      </c>
    </row>
    <row r="1054" spans="1:28" s="228" customFormat="1" ht="20">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47"/>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48"/>
        <v>0</v>
      </c>
      <c r="AB1054" s="229" t="str">
        <f t="shared" si="149"/>
        <v/>
      </c>
    </row>
    <row r="1055" spans="1:28" s="228" customFormat="1" ht="20">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47"/>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48"/>
        <v>0</v>
      </c>
      <c r="AB1055" s="229" t="str">
        <f t="shared" si="149"/>
        <v/>
      </c>
    </row>
    <row r="1056" spans="1:28" s="228" customFormat="1" ht="20">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47"/>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48"/>
        <v>0</v>
      </c>
      <c r="AB1056" s="229" t="str">
        <f t="shared" si="149"/>
        <v/>
      </c>
    </row>
    <row r="1057" spans="1:28" s="228" customFormat="1" ht="20">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47"/>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48"/>
        <v>0</v>
      </c>
      <c r="AB1057" s="229" t="str">
        <f t="shared" si="149"/>
        <v/>
      </c>
    </row>
    <row r="1058" spans="1:28" s="228" customFormat="1" ht="20">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47"/>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48"/>
        <v>0</v>
      </c>
      <c r="AB1058" s="229" t="str">
        <f t="shared" si="149"/>
        <v/>
      </c>
    </row>
    <row r="1059" spans="1:28" s="228" customFormat="1" ht="20">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47"/>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48"/>
        <v>0</v>
      </c>
      <c r="AB1059" s="229" t="str">
        <f t="shared" si="149"/>
        <v/>
      </c>
    </row>
    <row r="1060" spans="1:28" s="228" customFormat="1" ht="20">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47"/>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48"/>
        <v>0</v>
      </c>
      <c r="AB1060" s="229" t="str">
        <f t="shared" si="149"/>
        <v/>
      </c>
    </row>
    <row r="1061" spans="1:28" s="228" customFormat="1" ht="20">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47"/>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48"/>
        <v>0</v>
      </c>
      <c r="AB1061" s="229" t="str">
        <f t="shared" si="149"/>
        <v/>
      </c>
    </row>
    <row r="1062" spans="1:28" s="228" customFormat="1" ht="20">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47"/>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48"/>
        <v>0</v>
      </c>
      <c r="AB1062" s="229" t="str">
        <f t="shared" si="149"/>
        <v/>
      </c>
    </row>
    <row r="1063" spans="1:28" s="228" customFormat="1" ht="20">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47"/>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48"/>
        <v>0</v>
      </c>
      <c r="AB1063" s="229" t="str">
        <f t="shared" si="149"/>
        <v/>
      </c>
    </row>
    <row r="1064" spans="1:28" s="228" customFormat="1" ht="20">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47"/>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48"/>
        <v>0</v>
      </c>
      <c r="AB1064" s="229" t="str">
        <f t="shared" si="149"/>
        <v/>
      </c>
    </row>
    <row r="1065" spans="1:28" s="228" customFormat="1" ht="20">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47"/>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48"/>
        <v>0</v>
      </c>
      <c r="AB1065" s="229" t="str">
        <f t="shared" si="149"/>
        <v/>
      </c>
    </row>
    <row r="1066" spans="1:28" s="228" customFormat="1" ht="20">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47"/>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48"/>
        <v>0</v>
      </c>
      <c r="AB1066" s="229" t="str">
        <f t="shared" si="149"/>
        <v/>
      </c>
    </row>
    <row r="1067" spans="1:28" s="228" customFormat="1" ht="20">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47"/>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48"/>
        <v>0</v>
      </c>
      <c r="AB1067" s="229" t="str">
        <f t="shared" si="149"/>
        <v/>
      </c>
    </row>
    <row r="1068" spans="1:28" s="228" customFormat="1" ht="20">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47"/>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48"/>
        <v>0</v>
      </c>
      <c r="AB1068" s="229" t="str">
        <f t="shared" si="149"/>
        <v/>
      </c>
    </row>
    <row r="1069" spans="1:28" s="228" customFormat="1" ht="20">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47"/>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48"/>
        <v>0</v>
      </c>
      <c r="AB1069" s="229" t="str">
        <f t="shared" si="149"/>
        <v/>
      </c>
    </row>
    <row r="1070" spans="1:28" s="228" customFormat="1" ht="20">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47"/>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48"/>
        <v>0</v>
      </c>
      <c r="AB1070" s="229" t="str">
        <f t="shared" si="149"/>
        <v/>
      </c>
    </row>
    <row r="1071" spans="1:28" s="228" customFormat="1" ht="20">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47"/>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48"/>
        <v>0</v>
      </c>
      <c r="AB1071" s="229" t="str">
        <f t="shared" si="149"/>
        <v/>
      </c>
    </row>
    <row r="1072" spans="1:28" s="228" customFormat="1" ht="20">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47"/>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48"/>
        <v>0</v>
      </c>
      <c r="AB1072" s="229" t="str">
        <f t="shared" si="149"/>
        <v/>
      </c>
    </row>
    <row r="1073" spans="1:28" s="228" customFormat="1" ht="20">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47"/>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48"/>
        <v>0</v>
      </c>
      <c r="AB1073" s="229" t="str">
        <f t="shared" si="149"/>
        <v/>
      </c>
    </row>
    <row r="1074" spans="1:28" s="228" customFormat="1" ht="20">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47"/>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48"/>
        <v>0</v>
      </c>
      <c r="AB1074" s="229" t="str">
        <f t="shared" si="149"/>
        <v/>
      </c>
    </row>
    <row r="1075" spans="1:28" s="228" customFormat="1" ht="20">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47"/>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48"/>
        <v>0</v>
      </c>
      <c r="AB1075" s="229" t="str">
        <f t="shared" si="149"/>
        <v/>
      </c>
    </row>
    <row r="1076" spans="1:28" s="228" customFormat="1" ht="20">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47"/>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48"/>
        <v>0</v>
      </c>
      <c r="AB1076" s="229" t="str">
        <f t="shared" si="149"/>
        <v/>
      </c>
    </row>
    <row r="1077" spans="1:28" s="228" customFormat="1" ht="20">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47"/>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48"/>
        <v>0</v>
      </c>
      <c r="AB1077" s="229" t="str">
        <f t="shared" si="149"/>
        <v/>
      </c>
    </row>
    <row r="1078" spans="1:28" s="228" customFormat="1" ht="20">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47"/>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48"/>
        <v>0</v>
      </c>
      <c r="AB1078" s="229" t="str">
        <f t="shared" si="149"/>
        <v/>
      </c>
    </row>
    <row r="1079" spans="1:28" s="228" customFormat="1" ht="20">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47"/>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48"/>
        <v>0</v>
      </c>
      <c r="AB1079" s="229" t="str">
        <f t="shared" si="149"/>
        <v/>
      </c>
    </row>
    <row r="1080" spans="1:28" s="228" customFormat="1" ht="20">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47"/>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48"/>
        <v>0</v>
      </c>
      <c r="AB1080" s="229" t="str">
        <f t="shared" si="149"/>
        <v/>
      </c>
    </row>
    <row r="1081" spans="1:28" s="228" customFormat="1" ht="20">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47"/>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48"/>
        <v>0</v>
      </c>
      <c r="AB1081" s="229" t="str">
        <f t="shared" si="149"/>
        <v/>
      </c>
    </row>
    <row r="1082" spans="1:28" s="228" customFormat="1" ht="20">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ref="S1082" ca="1" si="150">IF(B1082="","",IF(ISERROR(MATCH($E1082,CL,0)),"Unknown",INDIRECT("'C'!$A$"&amp;MATCH($E1082,CL,0)+1)))</f>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ref="X1082" ca="1" si="151">IF(AND(C1082="Smelter not listed",OR(LEN(D1082)=0,LEN(E1082)=0)),1,0)</f>
        <v>0</v>
      </c>
      <c r="AB1082" s="229" t="str">
        <f t="shared" ref="AB1082" si="152">B1082&amp;C1082</f>
        <v/>
      </c>
    </row>
    <row r="1083" spans="1:28" s="228" customFormat="1" ht="20">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S1114"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X1114" ca="1" si="154">IF(AND(C1083="Smelter not listed",OR(LEN(D1083)=0,LEN(E1083)=0)),1,0)</f>
        <v>0</v>
      </c>
      <c r="AB1083" s="229" t="str">
        <f t="shared" ref="AB1083:AB1114" si="155">B1083&amp;C1083</f>
        <v/>
      </c>
    </row>
    <row r="1084" spans="1:28" s="228" customFormat="1" ht="20">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3"/>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54"/>
        <v>0</v>
      </c>
      <c r="AB1084" s="229" t="str">
        <f t="shared" si="155"/>
        <v/>
      </c>
    </row>
    <row r="1085" spans="1:28" s="228" customFormat="1" ht="20">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3"/>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4"/>
        <v>0</v>
      </c>
      <c r="AB1085" s="229" t="str">
        <f t="shared" si="155"/>
        <v/>
      </c>
    </row>
    <row r="1086" spans="1:28" s="228" customFormat="1" ht="20">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3"/>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4"/>
        <v>0</v>
      </c>
      <c r="AB1086" s="229" t="str">
        <f t="shared" si="155"/>
        <v/>
      </c>
    </row>
    <row r="1087" spans="1:28" s="228" customFormat="1" ht="20">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3"/>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4"/>
        <v>0</v>
      </c>
      <c r="AB1087" s="229" t="str">
        <f t="shared" si="155"/>
        <v/>
      </c>
    </row>
    <row r="1088" spans="1:28" s="228" customFormat="1" ht="20">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3"/>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4"/>
        <v>0</v>
      </c>
      <c r="AB1088" s="229" t="str">
        <f t="shared" si="155"/>
        <v/>
      </c>
    </row>
    <row r="1089" spans="1:28" s="228" customFormat="1" ht="20">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3"/>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4"/>
        <v>0</v>
      </c>
      <c r="AB1089" s="229" t="str">
        <f t="shared" si="155"/>
        <v/>
      </c>
    </row>
    <row r="1090" spans="1:28" s="228" customFormat="1" ht="20">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3"/>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4"/>
        <v>0</v>
      </c>
      <c r="AB1090" s="229" t="str">
        <f t="shared" si="155"/>
        <v/>
      </c>
    </row>
    <row r="1091" spans="1:28" s="228" customFormat="1" ht="20">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3"/>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4"/>
        <v>0</v>
      </c>
      <c r="AB1091" s="229" t="str">
        <f t="shared" si="155"/>
        <v/>
      </c>
    </row>
    <row r="1092" spans="1:28" s="228" customFormat="1" ht="20">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3"/>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4"/>
        <v>0</v>
      </c>
      <c r="AB1092" s="229" t="str">
        <f t="shared" si="155"/>
        <v/>
      </c>
    </row>
    <row r="1093" spans="1:28" s="228" customFormat="1" ht="20">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3"/>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4"/>
        <v>0</v>
      </c>
      <c r="AB1093" s="229" t="str">
        <f t="shared" si="155"/>
        <v/>
      </c>
    </row>
    <row r="1094" spans="1:28" s="228" customFormat="1" ht="20">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3"/>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4"/>
        <v>0</v>
      </c>
      <c r="AB1094" s="229" t="str">
        <f t="shared" si="155"/>
        <v/>
      </c>
    </row>
    <row r="1095" spans="1:28" s="228" customFormat="1" ht="20">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3"/>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4"/>
        <v>0</v>
      </c>
      <c r="AB1095" s="229" t="str">
        <f t="shared" si="155"/>
        <v/>
      </c>
    </row>
    <row r="1096" spans="1:28" s="228" customFormat="1" ht="20">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3"/>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4"/>
        <v>0</v>
      </c>
      <c r="AB1096" s="229" t="str">
        <f t="shared" si="155"/>
        <v/>
      </c>
    </row>
    <row r="1097" spans="1:28" s="228" customFormat="1" ht="20">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3"/>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4"/>
        <v>0</v>
      </c>
      <c r="AB1097" s="229" t="str">
        <f t="shared" si="155"/>
        <v/>
      </c>
    </row>
    <row r="1098" spans="1:28" s="228" customFormat="1" ht="20">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3"/>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4"/>
        <v>0</v>
      </c>
      <c r="AB1098" s="229" t="str">
        <f t="shared" si="155"/>
        <v/>
      </c>
    </row>
    <row r="1099" spans="1:28" s="228" customFormat="1" ht="20">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3"/>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4"/>
        <v>0</v>
      </c>
      <c r="AB1099" s="229" t="str">
        <f t="shared" si="155"/>
        <v/>
      </c>
    </row>
    <row r="1100" spans="1:28" s="228" customFormat="1" ht="20">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3"/>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4"/>
        <v>0</v>
      </c>
      <c r="AB1100" s="229" t="str">
        <f t="shared" si="155"/>
        <v/>
      </c>
    </row>
    <row r="1101" spans="1:28" s="228" customFormat="1" ht="20">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3"/>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4"/>
        <v>0</v>
      </c>
      <c r="AB1101" s="229" t="str">
        <f t="shared" si="155"/>
        <v/>
      </c>
    </row>
    <row r="1102" spans="1:28" s="228" customFormat="1" ht="20">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3"/>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4"/>
        <v>0</v>
      </c>
      <c r="AB1102" s="229" t="str">
        <f t="shared" si="155"/>
        <v/>
      </c>
    </row>
    <row r="1103" spans="1:28" s="228" customFormat="1" ht="20">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3"/>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4"/>
        <v>0</v>
      </c>
      <c r="AB1103" s="229" t="str">
        <f t="shared" si="155"/>
        <v/>
      </c>
    </row>
    <row r="1104" spans="1:28" s="228" customFormat="1" ht="20">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3"/>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4"/>
        <v>0</v>
      </c>
      <c r="AB1104" s="229" t="str">
        <f t="shared" si="155"/>
        <v/>
      </c>
    </row>
    <row r="1105" spans="1:28" s="228" customFormat="1" ht="20">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3"/>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4"/>
        <v>0</v>
      </c>
      <c r="AB1105" s="229" t="str">
        <f t="shared" si="155"/>
        <v/>
      </c>
    </row>
    <row r="1106" spans="1:28" s="228" customFormat="1" ht="20">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3"/>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4"/>
        <v>0</v>
      </c>
      <c r="AB1106" s="229" t="str">
        <f t="shared" si="155"/>
        <v/>
      </c>
    </row>
    <row r="1107" spans="1:28" s="228" customFormat="1" ht="20">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3"/>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4"/>
        <v>0</v>
      </c>
      <c r="AB1107" s="229" t="str">
        <f t="shared" si="155"/>
        <v/>
      </c>
    </row>
    <row r="1108" spans="1:28" s="228" customFormat="1" ht="20">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3"/>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4"/>
        <v>0</v>
      </c>
      <c r="AB1108" s="229" t="str">
        <f t="shared" si="155"/>
        <v/>
      </c>
    </row>
    <row r="1109" spans="1:28" s="228" customFormat="1" ht="20">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3"/>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4"/>
        <v>0</v>
      </c>
      <c r="AB1109" s="229" t="str">
        <f t="shared" si="155"/>
        <v/>
      </c>
    </row>
    <row r="1110" spans="1:28" s="228" customFormat="1" ht="20">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3"/>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4"/>
        <v>0</v>
      </c>
      <c r="AB1110" s="229" t="str">
        <f t="shared" si="155"/>
        <v/>
      </c>
    </row>
    <row r="1111" spans="1:28" s="228" customFormat="1" ht="20">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3"/>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4"/>
        <v>0</v>
      </c>
      <c r="AB1111" s="229" t="str">
        <f t="shared" si="155"/>
        <v/>
      </c>
    </row>
    <row r="1112" spans="1:28" s="228" customFormat="1" ht="20">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3"/>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4"/>
        <v>0</v>
      </c>
      <c r="AB1112" s="229" t="str">
        <f t="shared" si="155"/>
        <v/>
      </c>
    </row>
    <row r="1113" spans="1:28" s="228" customFormat="1" ht="20">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3"/>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4"/>
        <v>0</v>
      </c>
      <c r="AB1113" s="229" t="str">
        <f t="shared" si="155"/>
        <v/>
      </c>
    </row>
    <row r="1114" spans="1:28" s="228" customFormat="1" ht="20">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3"/>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4"/>
        <v>0</v>
      </c>
      <c r="AB1114" s="229" t="str">
        <f t="shared" si="155"/>
        <v/>
      </c>
    </row>
    <row r="1115" spans="1:28" s="228" customFormat="1" ht="20">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ref="S1115:S1145" ca="1" si="156">IF(B1115="","",IF(ISERROR(MATCH($E1115,CL,0)),"Unknown",INDIRECT("'C'!$A$"&amp;MATCH($E1115,CL,0)+1)))</f>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ref="X1115:X1145" ca="1" si="157">IF(AND(C1115="Smelter not listed",OR(LEN(D1115)=0,LEN(E1115)=0)),1,0)</f>
        <v>0</v>
      </c>
      <c r="AB1115" s="229" t="str">
        <f t="shared" ref="AB1115:AB1145" si="158">B1115&amp;C1115</f>
        <v/>
      </c>
    </row>
    <row r="1116" spans="1:28" s="228" customFormat="1" ht="20">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56"/>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57"/>
        <v>0</v>
      </c>
      <c r="AB1116" s="229" t="str">
        <f t="shared" si="158"/>
        <v/>
      </c>
    </row>
    <row r="1117" spans="1:28" s="228" customFormat="1" ht="20">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6"/>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57"/>
        <v>0</v>
      </c>
      <c r="AB1117" s="229" t="str">
        <f t="shared" si="158"/>
        <v/>
      </c>
    </row>
    <row r="1118" spans="1:28" s="228" customFormat="1" ht="20">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6"/>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57"/>
        <v>0</v>
      </c>
      <c r="AB1118" s="229" t="str">
        <f t="shared" si="158"/>
        <v/>
      </c>
    </row>
    <row r="1119" spans="1:28" s="228" customFormat="1" ht="20">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6"/>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57"/>
        <v>0</v>
      </c>
      <c r="AB1119" s="229" t="str">
        <f t="shared" si="158"/>
        <v/>
      </c>
    </row>
    <row r="1120" spans="1:28" s="228" customFormat="1" ht="20">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6"/>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57"/>
        <v>0</v>
      </c>
      <c r="AB1120" s="229" t="str">
        <f t="shared" si="158"/>
        <v/>
      </c>
    </row>
    <row r="1121" spans="1:28" s="228" customFormat="1" ht="20">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6"/>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57"/>
        <v>0</v>
      </c>
      <c r="AB1121" s="229" t="str">
        <f t="shared" si="158"/>
        <v/>
      </c>
    </row>
    <row r="1122" spans="1:28" s="228" customFormat="1" ht="20">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6"/>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57"/>
        <v>0</v>
      </c>
      <c r="AB1122" s="229" t="str">
        <f t="shared" si="158"/>
        <v/>
      </c>
    </row>
    <row r="1123" spans="1:28" s="228" customFormat="1" ht="20">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6"/>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57"/>
        <v>0</v>
      </c>
      <c r="AB1123" s="229" t="str">
        <f t="shared" si="158"/>
        <v/>
      </c>
    </row>
    <row r="1124" spans="1:28" s="228" customFormat="1" ht="20">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6"/>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57"/>
        <v>0</v>
      </c>
      <c r="AB1124" s="229" t="str">
        <f t="shared" si="158"/>
        <v/>
      </c>
    </row>
    <row r="1125" spans="1:28" s="228" customFormat="1" ht="20">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6"/>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57"/>
        <v>0</v>
      </c>
      <c r="AB1125" s="229" t="str">
        <f t="shared" si="158"/>
        <v/>
      </c>
    </row>
    <row r="1126" spans="1:28" s="228" customFormat="1" ht="20">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6"/>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57"/>
        <v>0</v>
      </c>
      <c r="AB1126" s="229" t="str">
        <f t="shared" si="158"/>
        <v/>
      </c>
    </row>
    <row r="1127" spans="1:28" s="228" customFormat="1" ht="20">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6"/>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57"/>
        <v>0</v>
      </c>
      <c r="AB1127" s="229" t="str">
        <f t="shared" si="158"/>
        <v/>
      </c>
    </row>
    <row r="1128" spans="1:28" s="228" customFormat="1" ht="20">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6"/>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57"/>
        <v>0</v>
      </c>
      <c r="AB1128" s="229" t="str">
        <f t="shared" si="158"/>
        <v/>
      </c>
    </row>
    <row r="1129" spans="1:28" s="228" customFormat="1" ht="20">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6"/>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57"/>
        <v>0</v>
      </c>
      <c r="AB1129" s="229" t="str">
        <f t="shared" si="158"/>
        <v/>
      </c>
    </row>
    <row r="1130" spans="1:28" s="228" customFormat="1" ht="20">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6"/>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57"/>
        <v>0</v>
      </c>
      <c r="AB1130" s="229" t="str">
        <f t="shared" si="158"/>
        <v/>
      </c>
    </row>
    <row r="1131" spans="1:28" s="228" customFormat="1" ht="20">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6"/>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57"/>
        <v>0</v>
      </c>
      <c r="AB1131" s="229" t="str">
        <f t="shared" si="158"/>
        <v/>
      </c>
    </row>
    <row r="1132" spans="1:28" s="228" customFormat="1" ht="20">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6"/>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57"/>
        <v>0</v>
      </c>
      <c r="AB1132" s="229" t="str">
        <f t="shared" si="158"/>
        <v/>
      </c>
    </row>
    <row r="1133" spans="1:28" s="228" customFormat="1" ht="20">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6"/>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57"/>
        <v>0</v>
      </c>
      <c r="AB1133" s="229" t="str">
        <f t="shared" si="158"/>
        <v/>
      </c>
    </row>
    <row r="1134" spans="1:28" s="228" customFormat="1" ht="20">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6"/>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57"/>
        <v>0</v>
      </c>
      <c r="AB1134" s="229" t="str">
        <f t="shared" si="158"/>
        <v/>
      </c>
    </row>
    <row r="1135" spans="1:28" s="228" customFormat="1" ht="20">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6"/>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57"/>
        <v>0</v>
      </c>
      <c r="AB1135" s="229" t="str">
        <f t="shared" si="158"/>
        <v/>
      </c>
    </row>
    <row r="1136" spans="1:28" s="228" customFormat="1" ht="20">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6"/>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57"/>
        <v>0</v>
      </c>
      <c r="AB1136" s="229" t="str">
        <f t="shared" si="158"/>
        <v/>
      </c>
    </row>
    <row r="1137" spans="1:28" s="228" customFormat="1" ht="20">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6"/>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57"/>
        <v>0</v>
      </c>
      <c r="AB1137" s="229" t="str">
        <f t="shared" si="158"/>
        <v/>
      </c>
    </row>
    <row r="1138" spans="1:28" s="228" customFormat="1" ht="20">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6"/>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57"/>
        <v>0</v>
      </c>
      <c r="AB1138" s="229" t="str">
        <f t="shared" si="158"/>
        <v/>
      </c>
    </row>
    <row r="1139" spans="1:28" s="228" customFormat="1" ht="20">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6"/>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57"/>
        <v>0</v>
      </c>
      <c r="AB1139" s="229" t="str">
        <f t="shared" si="158"/>
        <v/>
      </c>
    </row>
    <row r="1140" spans="1:28" s="228" customFormat="1" ht="20">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6"/>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57"/>
        <v>0</v>
      </c>
      <c r="AB1140" s="229" t="str">
        <f t="shared" si="158"/>
        <v/>
      </c>
    </row>
    <row r="1141" spans="1:28" s="228" customFormat="1" ht="20">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6"/>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57"/>
        <v>0</v>
      </c>
      <c r="AB1141" s="229" t="str">
        <f t="shared" si="158"/>
        <v/>
      </c>
    </row>
    <row r="1142" spans="1:28" s="228" customFormat="1" ht="20">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6"/>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57"/>
        <v>0</v>
      </c>
      <c r="AB1142" s="229" t="str">
        <f t="shared" si="158"/>
        <v/>
      </c>
    </row>
    <row r="1143" spans="1:28" s="228" customFormat="1" ht="20">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6"/>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57"/>
        <v>0</v>
      </c>
      <c r="AB1143" s="229" t="str">
        <f t="shared" si="158"/>
        <v/>
      </c>
    </row>
    <row r="1144" spans="1:28" s="228" customFormat="1" ht="20">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6"/>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57"/>
        <v>0</v>
      </c>
      <c r="AB1144" s="229" t="str">
        <f t="shared" si="158"/>
        <v/>
      </c>
    </row>
    <row r="1145" spans="1:28" s="228" customFormat="1" ht="20">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6"/>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57"/>
        <v>0</v>
      </c>
      <c r="AB1145" s="229" t="str">
        <f t="shared" si="158"/>
        <v/>
      </c>
    </row>
    <row r="1146" spans="1:28" s="228" customFormat="1" ht="20">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ref="S1146" ca="1" si="159">IF(B1146="","",IF(ISERROR(MATCH($E1146,CL,0)),"Unknown",INDIRECT("'C'!$A$"&amp;MATCH($E1146,CL,0)+1)))</f>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ref="X1146" ca="1" si="160">IF(AND(C1146="Smelter not listed",OR(LEN(D1146)=0,LEN(E1146)=0)),1,0)</f>
        <v>0</v>
      </c>
      <c r="AB1146" s="229" t="str">
        <f t="shared" ref="AB1146" si="161">B1146&amp;C1146</f>
        <v/>
      </c>
    </row>
    <row r="1147" spans="1:28" s="228" customFormat="1" ht="20">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S1178"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X1178" ca="1" si="163">IF(AND(C1147="Smelter not listed",OR(LEN(D1147)=0,LEN(E1147)=0)),1,0)</f>
        <v>0</v>
      </c>
      <c r="AB1147" s="229" t="str">
        <f t="shared" ref="AB1147:AB1178" si="164">B1147&amp;C1147</f>
        <v/>
      </c>
    </row>
    <row r="1148" spans="1:28" s="228" customFormat="1" ht="20">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2"/>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63"/>
        <v>0</v>
      </c>
      <c r="AB1148" s="229" t="str">
        <f t="shared" si="164"/>
        <v/>
      </c>
    </row>
    <row r="1149" spans="1:28" s="228" customFormat="1" ht="20">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2"/>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3"/>
        <v>0</v>
      </c>
      <c r="AB1149" s="229" t="str">
        <f t="shared" si="164"/>
        <v/>
      </c>
    </row>
    <row r="1150" spans="1:28" s="228" customFormat="1" ht="20">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2"/>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3"/>
        <v>0</v>
      </c>
      <c r="AB1150" s="229" t="str">
        <f t="shared" si="164"/>
        <v/>
      </c>
    </row>
    <row r="1151" spans="1:28" s="228" customFormat="1" ht="20">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2"/>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3"/>
        <v>0</v>
      </c>
      <c r="AB1151" s="229" t="str">
        <f t="shared" si="164"/>
        <v/>
      </c>
    </row>
    <row r="1152" spans="1:28" s="228" customFormat="1" ht="20">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2"/>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3"/>
        <v>0</v>
      </c>
      <c r="AB1152" s="229" t="str">
        <f t="shared" si="164"/>
        <v/>
      </c>
    </row>
    <row r="1153" spans="1:28" s="228" customFormat="1" ht="20">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2"/>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3"/>
        <v>0</v>
      </c>
      <c r="AB1153" s="229" t="str">
        <f t="shared" si="164"/>
        <v/>
      </c>
    </row>
    <row r="1154" spans="1:28" s="228" customFormat="1" ht="20">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2"/>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3"/>
        <v>0</v>
      </c>
      <c r="AB1154" s="229" t="str">
        <f t="shared" si="164"/>
        <v/>
      </c>
    </row>
    <row r="1155" spans="1:28" s="228" customFormat="1" ht="20">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2"/>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3"/>
        <v>0</v>
      </c>
      <c r="AB1155" s="229" t="str">
        <f t="shared" si="164"/>
        <v/>
      </c>
    </row>
    <row r="1156" spans="1:28" s="228" customFormat="1" ht="20">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2"/>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3"/>
        <v>0</v>
      </c>
      <c r="AB1156" s="229" t="str">
        <f t="shared" si="164"/>
        <v/>
      </c>
    </row>
    <row r="1157" spans="1:28" s="228" customFormat="1" ht="20">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2"/>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3"/>
        <v>0</v>
      </c>
      <c r="AB1157" s="229" t="str">
        <f t="shared" si="164"/>
        <v/>
      </c>
    </row>
    <row r="1158" spans="1:28" s="228" customFormat="1" ht="20">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2"/>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3"/>
        <v>0</v>
      </c>
      <c r="AB1158" s="229" t="str">
        <f t="shared" si="164"/>
        <v/>
      </c>
    </row>
    <row r="1159" spans="1:28" s="228" customFormat="1" ht="20">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2"/>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3"/>
        <v>0</v>
      </c>
      <c r="AB1159" s="229" t="str">
        <f t="shared" si="164"/>
        <v/>
      </c>
    </row>
    <row r="1160" spans="1:28" s="228" customFormat="1" ht="20">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2"/>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3"/>
        <v>0</v>
      </c>
      <c r="AB1160" s="229" t="str">
        <f t="shared" si="164"/>
        <v/>
      </c>
    </row>
    <row r="1161" spans="1:28" s="228" customFormat="1" ht="20">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2"/>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3"/>
        <v>0</v>
      </c>
      <c r="AB1161" s="229" t="str">
        <f t="shared" si="164"/>
        <v/>
      </c>
    </row>
    <row r="1162" spans="1:28" s="228" customFormat="1" ht="20">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2"/>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3"/>
        <v>0</v>
      </c>
      <c r="AB1162" s="229" t="str">
        <f t="shared" si="164"/>
        <v/>
      </c>
    </row>
    <row r="1163" spans="1:28" s="228" customFormat="1" ht="20">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2"/>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3"/>
        <v>0</v>
      </c>
      <c r="AB1163" s="229" t="str">
        <f t="shared" si="164"/>
        <v/>
      </c>
    </row>
    <row r="1164" spans="1:28" s="228" customFormat="1" ht="20">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2"/>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3"/>
        <v>0</v>
      </c>
      <c r="AB1164" s="229" t="str">
        <f t="shared" si="164"/>
        <v/>
      </c>
    </row>
    <row r="1165" spans="1:28" s="228" customFormat="1" ht="20">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2"/>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3"/>
        <v>0</v>
      </c>
      <c r="AB1165" s="229" t="str">
        <f t="shared" si="164"/>
        <v/>
      </c>
    </row>
    <row r="1166" spans="1:28" s="228" customFormat="1" ht="20">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2"/>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3"/>
        <v>0</v>
      </c>
      <c r="AB1166" s="229" t="str">
        <f t="shared" si="164"/>
        <v/>
      </c>
    </row>
    <row r="1167" spans="1:28" s="228" customFormat="1" ht="20">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2"/>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3"/>
        <v>0</v>
      </c>
      <c r="AB1167" s="229" t="str">
        <f t="shared" si="164"/>
        <v/>
      </c>
    </row>
    <row r="1168" spans="1:28" s="228" customFormat="1" ht="20">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2"/>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3"/>
        <v>0</v>
      </c>
      <c r="AB1168" s="229" t="str">
        <f t="shared" si="164"/>
        <v/>
      </c>
    </row>
    <row r="1169" spans="1:28" s="228" customFormat="1" ht="20">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2"/>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3"/>
        <v>0</v>
      </c>
      <c r="AB1169" s="229" t="str">
        <f t="shared" si="164"/>
        <v/>
      </c>
    </row>
    <row r="1170" spans="1:28" s="228" customFormat="1" ht="20">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2"/>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3"/>
        <v>0</v>
      </c>
      <c r="AB1170" s="229" t="str">
        <f t="shared" si="164"/>
        <v/>
      </c>
    </row>
    <row r="1171" spans="1:28" s="228" customFormat="1" ht="20">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2"/>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3"/>
        <v>0</v>
      </c>
      <c r="AB1171" s="229" t="str">
        <f t="shared" si="164"/>
        <v/>
      </c>
    </row>
    <row r="1172" spans="1:28" s="228" customFormat="1" ht="20">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2"/>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3"/>
        <v>0</v>
      </c>
      <c r="AB1172" s="229" t="str">
        <f t="shared" si="164"/>
        <v/>
      </c>
    </row>
    <row r="1173" spans="1:28" s="228" customFormat="1" ht="20">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2"/>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3"/>
        <v>0</v>
      </c>
      <c r="AB1173" s="229" t="str">
        <f t="shared" si="164"/>
        <v/>
      </c>
    </row>
    <row r="1174" spans="1:28" s="228" customFormat="1" ht="20">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2"/>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3"/>
        <v>0</v>
      </c>
      <c r="AB1174" s="229" t="str">
        <f t="shared" si="164"/>
        <v/>
      </c>
    </row>
    <row r="1175" spans="1:28" s="228" customFormat="1" ht="20">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2"/>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3"/>
        <v>0</v>
      </c>
      <c r="AB1175" s="229" t="str">
        <f t="shared" si="164"/>
        <v/>
      </c>
    </row>
    <row r="1176" spans="1:28" s="228" customFormat="1" ht="20">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2"/>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3"/>
        <v>0</v>
      </c>
      <c r="AB1176" s="229" t="str">
        <f t="shared" si="164"/>
        <v/>
      </c>
    </row>
    <row r="1177" spans="1:28" s="228" customFormat="1" ht="20">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2"/>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3"/>
        <v>0</v>
      </c>
      <c r="AB1177" s="229" t="str">
        <f t="shared" si="164"/>
        <v/>
      </c>
    </row>
    <row r="1178" spans="1:28" s="228" customFormat="1" ht="20">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2"/>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3"/>
        <v>0</v>
      </c>
      <c r="AB1178" s="229" t="str">
        <f t="shared" si="164"/>
        <v/>
      </c>
    </row>
    <row r="1179" spans="1:28" s="228" customFormat="1" ht="20">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ref="S1179:S1209" ca="1" si="165">IF(B1179="","",IF(ISERROR(MATCH($E1179,CL,0)),"Unknown",INDIRECT("'C'!$A$"&amp;MATCH($E1179,CL,0)+1)))</f>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ref="X1179:X1209" ca="1" si="166">IF(AND(C1179="Smelter not listed",OR(LEN(D1179)=0,LEN(E1179)=0)),1,0)</f>
        <v>0</v>
      </c>
      <c r="AB1179" s="229" t="str">
        <f t="shared" ref="AB1179:AB1209" si="167">B1179&amp;C1179</f>
        <v/>
      </c>
    </row>
    <row r="1180" spans="1:28" s="228" customFormat="1" ht="20">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5"/>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66"/>
        <v>0</v>
      </c>
      <c r="AB1180" s="229" t="str">
        <f t="shared" si="167"/>
        <v/>
      </c>
    </row>
    <row r="1181" spans="1:28" s="228" customFormat="1" ht="20">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5"/>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6"/>
        <v>0</v>
      </c>
      <c r="AB1181" s="229" t="str">
        <f t="shared" si="167"/>
        <v/>
      </c>
    </row>
    <row r="1182" spans="1:28" s="228" customFormat="1" ht="20">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5"/>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6"/>
        <v>0</v>
      </c>
      <c r="AB1182" s="229" t="str">
        <f t="shared" si="167"/>
        <v/>
      </c>
    </row>
    <row r="1183" spans="1:28" s="228" customFormat="1" ht="20">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5"/>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6"/>
        <v>0</v>
      </c>
      <c r="AB1183" s="229" t="str">
        <f t="shared" si="167"/>
        <v/>
      </c>
    </row>
    <row r="1184" spans="1:28" s="228" customFormat="1" ht="20">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5"/>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6"/>
        <v>0</v>
      </c>
      <c r="AB1184" s="229" t="str">
        <f t="shared" si="167"/>
        <v/>
      </c>
    </row>
    <row r="1185" spans="1:28" s="228" customFormat="1" ht="20">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5"/>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6"/>
        <v>0</v>
      </c>
      <c r="AB1185" s="229" t="str">
        <f t="shared" si="167"/>
        <v/>
      </c>
    </row>
    <row r="1186" spans="1:28" s="228" customFormat="1" ht="20">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5"/>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6"/>
        <v>0</v>
      </c>
      <c r="AB1186" s="229" t="str">
        <f t="shared" si="167"/>
        <v/>
      </c>
    </row>
    <row r="1187" spans="1:28" s="228" customFormat="1" ht="20">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5"/>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6"/>
        <v>0</v>
      </c>
      <c r="AB1187" s="229" t="str">
        <f t="shared" si="167"/>
        <v/>
      </c>
    </row>
    <row r="1188" spans="1:28" s="228" customFormat="1" ht="20">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5"/>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6"/>
        <v>0</v>
      </c>
      <c r="AB1188" s="229" t="str">
        <f t="shared" si="167"/>
        <v/>
      </c>
    </row>
    <row r="1189" spans="1:28" s="228" customFormat="1" ht="20">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5"/>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6"/>
        <v>0</v>
      </c>
      <c r="AB1189" s="229" t="str">
        <f t="shared" si="167"/>
        <v/>
      </c>
    </row>
    <row r="1190" spans="1:28" s="228" customFormat="1" ht="20">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5"/>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6"/>
        <v>0</v>
      </c>
      <c r="AB1190" s="229" t="str">
        <f t="shared" si="167"/>
        <v/>
      </c>
    </row>
    <row r="1191" spans="1:28" s="228" customFormat="1" ht="20">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5"/>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6"/>
        <v>0</v>
      </c>
      <c r="AB1191" s="229" t="str">
        <f t="shared" si="167"/>
        <v/>
      </c>
    </row>
    <row r="1192" spans="1:28" s="228" customFormat="1" ht="20">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5"/>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6"/>
        <v>0</v>
      </c>
      <c r="AB1192" s="229" t="str">
        <f t="shared" si="167"/>
        <v/>
      </c>
    </row>
    <row r="1193" spans="1:28" s="228" customFormat="1" ht="20">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5"/>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6"/>
        <v>0</v>
      </c>
      <c r="AB1193" s="229" t="str">
        <f t="shared" si="167"/>
        <v/>
      </c>
    </row>
    <row r="1194" spans="1:28" s="228" customFormat="1" ht="20">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5"/>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6"/>
        <v>0</v>
      </c>
      <c r="AB1194" s="229" t="str">
        <f t="shared" si="167"/>
        <v/>
      </c>
    </row>
    <row r="1195" spans="1:28" s="228" customFormat="1" ht="20">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5"/>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6"/>
        <v>0</v>
      </c>
      <c r="AB1195" s="229" t="str">
        <f t="shared" si="167"/>
        <v/>
      </c>
    </row>
    <row r="1196" spans="1:28" s="228" customFormat="1" ht="20">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5"/>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6"/>
        <v>0</v>
      </c>
      <c r="AB1196" s="229" t="str">
        <f t="shared" si="167"/>
        <v/>
      </c>
    </row>
    <row r="1197" spans="1:28" s="228" customFormat="1" ht="20">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5"/>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6"/>
        <v>0</v>
      </c>
      <c r="AB1197" s="229" t="str">
        <f t="shared" si="167"/>
        <v/>
      </c>
    </row>
    <row r="1198" spans="1:28" s="228" customFormat="1" ht="20">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5"/>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6"/>
        <v>0</v>
      </c>
      <c r="AB1198" s="229" t="str">
        <f t="shared" si="167"/>
        <v/>
      </c>
    </row>
    <row r="1199" spans="1:28" s="228" customFormat="1" ht="20">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5"/>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6"/>
        <v>0</v>
      </c>
      <c r="AB1199" s="229" t="str">
        <f t="shared" si="167"/>
        <v/>
      </c>
    </row>
    <row r="1200" spans="1:28" s="228" customFormat="1" ht="20">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5"/>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6"/>
        <v>0</v>
      </c>
      <c r="AB1200" s="229" t="str">
        <f t="shared" si="167"/>
        <v/>
      </c>
    </row>
    <row r="1201" spans="1:28" s="228" customFormat="1" ht="20">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5"/>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6"/>
        <v>0</v>
      </c>
      <c r="AB1201" s="229" t="str">
        <f t="shared" si="167"/>
        <v/>
      </c>
    </row>
    <row r="1202" spans="1:28" s="228" customFormat="1" ht="20">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5"/>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6"/>
        <v>0</v>
      </c>
      <c r="AB1202" s="229" t="str">
        <f t="shared" si="167"/>
        <v/>
      </c>
    </row>
    <row r="1203" spans="1:28" s="228" customFormat="1" ht="20">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5"/>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6"/>
        <v>0</v>
      </c>
      <c r="AB1203" s="229" t="str">
        <f t="shared" si="167"/>
        <v/>
      </c>
    </row>
    <row r="1204" spans="1:28" s="228" customFormat="1" ht="20">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5"/>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6"/>
        <v>0</v>
      </c>
      <c r="AB1204" s="229" t="str">
        <f t="shared" si="167"/>
        <v/>
      </c>
    </row>
    <row r="1205" spans="1:28" s="228" customFormat="1" ht="20">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5"/>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6"/>
        <v>0</v>
      </c>
      <c r="AB1205" s="229" t="str">
        <f t="shared" si="167"/>
        <v/>
      </c>
    </row>
    <row r="1206" spans="1:28" s="228" customFormat="1" ht="20">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5"/>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6"/>
        <v>0</v>
      </c>
      <c r="AB1206" s="229" t="str">
        <f t="shared" si="167"/>
        <v/>
      </c>
    </row>
    <row r="1207" spans="1:28" s="228" customFormat="1" ht="20">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5"/>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6"/>
        <v>0</v>
      </c>
      <c r="AB1207" s="229" t="str">
        <f t="shared" si="167"/>
        <v/>
      </c>
    </row>
    <row r="1208" spans="1:28" s="228" customFormat="1" ht="20">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5"/>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6"/>
        <v>0</v>
      </c>
      <c r="AB1208" s="229" t="str">
        <f t="shared" si="167"/>
        <v/>
      </c>
    </row>
    <row r="1209" spans="1:28" s="228" customFormat="1" ht="20">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5"/>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6"/>
        <v>0</v>
      </c>
      <c r="AB1209" s="229" t="str">
        <f t="shared" si="167"/>
        <v/>
      </c>
    </row>
    <row r="1210" spans="1:28" s="228" customFormat="1" ht="20">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ref="S1210" ca="1" si="168">IF(B1210="","",IF(ISERROR(MATCH($E1210,CL,0)),"Unknown",INDIRECT("'C'!$A$"&amp;MATCH($E1210,CL,0)+1)))</f>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ref="X1210" ca="1" si="169">IF(AND(C1210="Smelter not listed",OR(LEN(D1210)=0,LEN(E1210)=0)),1,0)</f>
        <v>0</v>
      </c>
      <c r="AB1210" s="229" t="str">
        <f t="shared" ref="AB1210" si="170">B1210&amp;C1210</f>
        <v/>
      </c>
    </row>
    <row r="1211" spans="1:28" s="228" customFormat="1" ht="20">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S1242"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X1242" ca="1" si="172">IF(AND(C1211="Smelter not listed",OR(LEN(D1211)=0,LEN(E1211)=0)),1,0)</f>
        <v>0</v>
      </c>
      <c r="AB1211" s="229" t="str">
        <f t="shared" ref="AB1211:AB1242" si="173">B1211&amp;C1211</f>
        <v/>
      </c>
    </row>
    <row r="1212" spans="1:28" s="228" customFormat="1" ht="20">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1"/>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72"/>
        <v>0</v>
      </c>
      <c r="AB1212" s="229" t="str">
        <f t="shared" si="173"/>
        <v/>
      </c>
    </row>
    <row r="1213" spans="1:28" s="228" customFormat="1" ht="20">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1"/>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2"/>
        <v>0</v>
      </c>
      <c r="AB1213" s="229" t="str">
        <f t="shared" si="173"/>
        <v/>
      </c>
    </row>
    <row r="1214" spans="1:28" s="228" customFormat="1" ht="20">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1"/>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2"/>
        <v>0</v>
      </c>
      <c r="AB1214" s="229" t="str">
        <f t="shared" si="173"/>
        <v/>
      </c>
    </row>
    <row r="1215" spans="1:28" s="228" customFormat="1" ht="20">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1"/>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2"/>
        <v>0</v>
      </c>
      <c r="AB1215" s="229" t="str">
        <f t="shared" si="173"/>
        <v/>
      </c>
    </row>
    <row r="1216" spans="1:28" s="228" customFormat="1" ht="20">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1"/>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2"/>
        <v>0</v>
      </c>
      <c r="AB1216" s="229" t="str">
        <f t="shared" si="173"/>
        <v/>
      </c>
    </row>
    <row r="1217" spans="1:28" s="228" customFormat="1" ht="20">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1"/>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2"/>
        <v>0</v>
      </c>
      <c r="AB1217" s="229" t="str">
        <f t="shared" si="173"/>
        <v/>
      </c>
    </row>
    <row r="1218" spans="1:28" s="228" customFormat="1" ht="20">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1"/>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2"/>
        <v>0</v>
      </c>
      <c r="AB1218" s="229" t="str">
        <f t="shared" si="173"/>
        <v/>
      </c>
    </row>
    <row r="1219" spans="1:28" s="228" customFormat="1" ht="20">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1"/>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2"/>
        <v>0</v>
      </c>
      <c r="AB1219" s="229" t="str">
        <f t="shared" si="173"/>
        <v/>
      </c>
    </row>
    <row r="1220" spans="1:28" s="228" customFormat="1" ht="20">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1"/>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2"/>
        <v>0</v>
      </c>
      <c r="AB1220" s="229" t="str">
        <f t="shared" si="173"/>
        <v/>
      </c>
    </row>
    <row r="1221" spans="1:28" s="228" customFormat="1" ht="20">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1"/>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2"/>
        <v>0</v>
      </c>
      <c r="AB1221" s="229" t="str">
        <f t="shared" si="173"/>
        <v/>
      </c>
    </row>
    <row r="1222" spans="1:28" s="228" customFormat="1" ht="20">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1"/>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2"/>
        <v>0</v>
      </c>
      <c r="AB1222" s="229" t="str">
        <f t="shared" si="173"/>
        <v/>
      </c>
    </row>
    <row r="1223" spans="1:28" s="228" customFormat="1" ht="20">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1"/>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2"/>
        <v>0</v>
      </c>
      <c r="AB1223" s="229" t="str">
        <f t="shared" si="173"/>
        <v/>
      </c>
    </row>
    <row r="1224" spans="1:28" s="228" customFormat="1" ht="20">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1"/>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2"/>
        <v>0</v>
      </c>
      <c r="AB1224" s="229" t="str">
        <f t="shared" si="173"/>
        <v/>
      </c>
    </row>
    <row r="1225" spans="1:28" s="228" customFormat="1" ht="20">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1"/>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2"/>
        <v>0</v>
      </c>
      <c r="AB1225" s="229" t="str">
        <f t="shared" si="173"/>
        <v/>
      </c>
    </row>
    <row r="1226" spans="1:28" s="228" customFormat="1" ht="20">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1"/>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2"/>
        <v>0</v>
      </c>
      <c r="AB1226" s="229" t="str">
        <f t="shared" si="173"/>
        <v/>
      </c>
    </row>
    <row r="1227" spans="1:28" s="228" customFormat="1" ht="20">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1"/>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2"/>
        <v>0</v>
      </c>
      <c r="AB1227" s="229" t="str">
        <f t="shared" si="173"/>
        <v/>
      </c>
    </row>
    <row r="1228" spans="1:28" s="228" customFormat="1" ht="20">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1"/>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2"/>
        <v>0</v>
      </c>
      <c r="AB1228" s="229" t="str">
        <f t="shared" si="173"/>
        <v/>
      </c>
    </row>
    <row r="1229" spans="1:28" s="228" customFormat="1" ht="20">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1"/>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2"/>
        <v>0</v>
      </c>
      <c r="AB1229" s="229" t="str">
        <f t="shared" si="173"/>
        <v/>
      </c>
    </row>
    <row r="1230" spans="1:28" s="228" customFormat="1" ht="20">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1"/>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2"/>
        <v>0</v>
      </c>
      <c r="AB1230" s="229" t="str">
        <f t="shared" si="173"/>
        <v/>
      </c>
    </row>
    <row r="1231" spans="1:28" s="228" customFormat="1" ht="20">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1"/>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2"/>
        <v>0</v>
      </c>
      <c r="AB1231" s="229" t="str">
        <f t="shared" si="173"/>
        <v/>
      </c>
    </row>
    <row r="1232" spans="1:28" s="228" customFormat="1" ht="20">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1"/>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2"/>
        <v>0</v>
      </c>
      <c r="AB1232" s="229" t="str">
        <f t="shared" si="173"/>
        <v/>
      </c>
    </row>
    <row r="1233" spans="1:28" s="228" customFormat="1" ht="20">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1"/>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2"/>
        <v>0</v>
      </c>
      <c r="AB1233" s="229" t="str">
        <f t="shared" si="173"/>
        <v/>
      </c>
    </row>
    <row r="1234" spans="1:28" s="228" customFormat="1" ht="20">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1"/>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2"/>
        <v>0</v>
      </c>
      <c r="AB1234" s="229" t="str">
        <f t="shared" si="173"/>
        <v/>
      </c>
    </row>
    <row r="1235" spans="1:28" s="228" customFormat="1" ht="20">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1"/>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2"/>
        <v>0</v>
      </c>
      <c r="AB1235" s="229" t="str">
        <f t="shared" si="173"/>
        <v/>
      </c>
    </row>
    <row r="1236" spans="1:28" s="228" customFormat="1" ht="20">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1"/>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2"/>
        <v>0</v>
      </c>
      <c r="AB1236" s="229" t="str">
        <f t="shared" si="173"/>
        <v/>
      </c>
    </row>
    <row r="1237" spans="1:28" s="228" customFormat="1" ht="20">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1"/>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2"/>
        <v>0</v>
      </c>
      <c r="AB1237" s="229" t="str">
        <f t="shared" si="173"/>
        <v/>
      </c>
    </row>
    <row r="1238" spans="1:28" s="228" customFormat="1" ht="20">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1"/>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2"/>
        <v>0</v>
      </c>
      <c r="AB1238" s="229" t="str">
        <f t="shared" si="173"/>
        <v/>
      </c>
    </row>
    <row r="1239" spans="1:28" s="228" customFormat="1" ht="20">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1"/>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2"/>
        <v>0</v>
      </c>
      <c r="AB1239" s="229" t="str">
        <f t="shared" si="173"/>
        <v/>
      </c>
    </row>
    <row r="1240" spans="1:28" s="228" customFormat="1" ht="20">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1"/>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2"/>
        <v>0</v>
      </c>
      <c r="AB1240" s="229" t="str">
        <f t="shared" si="173"/>
        <v/>
      </c>
    </row>
    <row r="1241" spans="1:28" s="228" customFormat="1" ht="20">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1"/>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2"/>
        <v>0</v>
      </c>
      <c r="AB1241" s="229" t="str">
        <f t="shared" si="173"/>
        <v/>
      </c>
    </row>
    <row r="1242" spans="1:28" s="228" customFormat="1" ht="20">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1"/>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2"/>
        <v>0</v>
      </c>
      <c r="AB1242" s="229" t="str">
        <f t="shared" si="173"/>
        <v/>
      </c>
    </row>
    <row r="1243" spans="1:28" s="228" customFormat="1" ht="20">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ref="S1243:S1273" ca="1" si="174">IF(B1243="","",IF(ISERROR(MATCH($E1243,CL,0)),"Unknown",INDIRECT("'C'!$A$"&amp;MATCH($E1243,CL,0)+1)))</f>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ref="X1243:X1273" ca="1" si="175">IF(AND(C1243="Smelter not listed",OR(LEN(D1243)=0,LEN(E1243)=0)),1,0)</f>
        <v>0</v>
      </c>
      <c r="AB1243" s="229" t="str">
        <f t="shared" ref="AB1243:AB1273" si="176">B1243&amp;C1243</f>
        <v/>
      </c>
    </row>
    <row r="1244" spans="1:28" s="228" customFormat="1" ht="20">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4"/>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75"/>
        <v>0</v>
      </c>
      <c r="AB1244" s="229" t="str">
        <f t="shared" si="176"/>
        <v/>
      </c>
    </row>
    <row r="1245" spans="1:28" s="228" customFormat="1" ht="20">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4"/>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5"/>
        <v>0</v>
      </c>
      <c r="AB1245" s="229" t="str">
        <f t="shared" si="176"/>
        <v/>
      </c>
    </row>
    <row r="1246" spans="1:28" s="228" customFormat="1" ht="20">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4"/>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5"/>
        <v>0</v>
      </c>
      <c r="AB1246" s="229" t="str">
        <f t="shared" si="176"/>
        <v/>
      </c>
    </row>
    <row r="1247" spans="1:28" s="228" customFormat="1" ht="20">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4"/>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5"/>
        <v>0</v>
      </c>
      <c r="AB1247" s="229" t="str">
        <f t="shared" si="176"/>
        <v/>
      </c>
    </row>
    <row r="1248" spans="1:28" s="228" customFormat="1" ht="20">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4"/>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5"/>
        <v>0</v>
      </c>
      <c r="AB1248" s="229" t="str">
        <f t="shared" si="176"/>
        <v/>
      </c>
    </row>
    <row r="1249" spans="1:28" s="228" customFormat="1" ht="20">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4"/>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5"/>
        <v>0</v>
      </c>
      <c r="AB1249" s="229" t="str">
        <f t="shared" si="176"/>
        <v/>
      </c>
    </row>
    <row r="1250" spans="1:28" s="228" customFormat="1" ht="20">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4"/>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5"/>
        <v>0</v>
      </c>
      <c r="AB1250" s="229" t="str">
        <f t="shared" si="176"/>
        <v/>
      </c>
    </row>
    <row r="1251" spans="1:28" s="228" customFormat="1" ht="20">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4"/>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5"/>
        <v>0</v>
      </c>
      <c r="AB1251" s="229" t="str">
        <f t="shared" si="176"/>
        <v/>
      </c>
    </row>
    <row r="1252" spans="1:28" s="228" customFormat="1" ht="20">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4"/>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5"/>
        <v>0</v>
      </c>
      <c r="AB1252" s="229" t="str">
        <f t="shared" si="176"/>
        <v/>
      </c>
    </row>
    <row r="1253" spans="1:28" s="228" customFormat="1" ht="20">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4"/>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5"/>
        <v>0</v>
      </c>
      <c r="AB1253" s="229" t="str">
        <f t="shared" si="176"/>
        <v/>
      </c>
    </row>
    <row r="1254" spans="1:28" s="228" customFormat="1" ht="20">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4"/>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5"/>
        <v>0</v>
      </c>
      <c r="AB1254" s="229" t="str">
        <f t="shared" si="176"/>
        <v/>
      </c>
    </row>
    <row r="1255" spans="1:28" s="228" customFormat="1" ht="20">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4"/>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5"/>
        <v>0</v>
      </c>
      <c r="AB1255" s="229" t="str">
        <f t="shared" si="176"/>
        <v/>
      </c>
    </row>
    <row r="1256" spans="1:28" s="228" customFormat="1" ht="20">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4"/>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5"/>
        <v>0</v>
      </c>
      <c r="AB1256" s="229" t="str">
        <f t="shared" si="176"/>
        <v/>
      </c>
    </row>
    <row r="1257" spans="1:28" s="228" customFormat="1" ht="20">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4"/>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5"/>
        <v>0</v>
      </c>
      <c r="AB1257" s="229" t="str">
        <f t="shared" si="176"/>
        <v/>
      </c>
    </row>
    <row r="1258" spans="1:28" s="228" customFormat="1" ht="20">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4"/>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5"/>
        <v>0</v>
      </c>
      <c r="AB1258" s="229" t="str">
        <f t="shared" si="176"/>
        <v/>
      </c>
    </row>
    <row r="1259" spans="1:28" s="228" customFormat="1" ht="20">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4"/>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5"/>
        <v>0</v>
      </c>
      <c r="AB1259" s="229" t="str">
        <f t="shared" si="176"/>
        <v/>
      </c>
    </row>
    <row r="1260" spans="1:28" s="228" customFormat="1" ht="20">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4"/>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5"/>
        <v>0</v>
      </c>
      <c r="AB1260" s="229" t="str">
        <f t="shared" si="176"/>
        <v/>
      </c>
    </row>
    <row r="1261" spans="1:28" s="228" customFormat="1" ht="20">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4"/>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5"/>
        <v>0</v>
      </c>
      <c r="AB1261" s="229" t="str">
        <f t="shared" si="176"/>
        <v/>
      </c>
    </row>
    <row r="1262" spans="1:28" s="228" customFormat="1" ht="20">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4"/>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5"/>
        <v>0</v>
      </c>
      <c r="AB1262" s="229" t="str">
        <f t="shared" si="176"/>
        <v/>
      </c>
    </row>
    <row r="1263" spans="1:28" s="228" customFormat="1" ht="20">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4"/>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5"/>
        <v>0</v>
      </c>
      <c r="AB1263" s="229" t="str">
        <f t="shared" si="176"/>
        <v/>
      </c>
    </row>
    <row r="1264" spans="1:28" s="228" customFormat="1" ht="20">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4"/>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5"/>
        <v>0</v>
      </c>
      <c r="AB1264" s="229" t="str">
        <f t="shared" si="176"/>
        <v/>
      </c>
    </row>
    <row r="1265" spans="1:28" s="228" customFormat="1" ht="20">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4"/>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5"/>
        <v>0</v>
      </c>
      <c r="AB1265" s="229" t="str">
        <f t="shared" si="176"/>
        <v/>
      </c>
    </row>
    <row r="1266" spans="1:28" s="228" customFormat="1" ht="20">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4"/>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5"/>
        <v>0</v>
      </c>
      <c r="AB1266" s="229" t="str">
        <f t="shared" si="176"/>
        <v/>
      </c>
    </row>
    <row r="1267" spans="1:28" s="228" customFormat="1" ht="20">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4"/>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5"/>
        <v>0</v>
      </c>
      <c r="AB1267" s="229" t="str">
        <f t="shared" si="176"/>
        <v/>
      </c>
    </row>
    <row r="1268" spans="1:28" s="228" customFormat="1" ht="20">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4"/>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5"/>
        <v>0</v>
      </c>
      <c r="AB1268" s="229" t="str">
        <f t="shared" si="176"/>
        <v/>
      </c>
    </row>
    <row r="1269" spans="1:28" s="228" customFormat="1" ht="20">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4"/>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5"/>
        <v>0</v>
      </c>
      <c r="AB1269" s="229" t="str">
        <f t="shared" si="176"/>
        <v/>
      </c>
    </row>
    <row r="1270" spans="1:28" s="228" customFormat="1" ht="20">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4"/>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5"/>
        <v>0</v>
      </c>
      <c r="AB1270" s="229" t="str">
        <f t="shared" si="176"/>
        <v/>
      </c>
    </row>
    <row r="1271" spans="1:28" s="228" customFormat="1" ht="20">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4"/>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5"/>
        <v>0</v>
      </c>
      <c r="AB1271" s="229" t="str">
        <f t="shared" si="176"/>
        <v/>
      </c>
    </row>
    <row r="1272" spans="1:28" s="228" customFormat="1" ht="20">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4"/>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5"/>
        <v>0</v>
      </c>
      <c r="AB1272" s="229" t="str">
        <f t="shared" si="176"/>
        <v/>
      </c>
    </row>
    <row r="1273" spans="1:28" s="228" customFormat="1" ht="20">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4"/>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5"/>
        <v>0</v>
      </c>
      <c r="AB1273" s="229" t="str">
        <f t="shared" si="176"/>
        <v/>
      </c>
    </row>
    <row r="1274" spans="1:28" s="228" customFormat="1" ht="20">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ref="S1274" ca="1" si="177">IF(B1274="","",IF(ISERROR(MATCH($E1274,CL,0)),"Unknown",INDIRECT("'C'!$A$"&amp;MATCH($E1274,CL,0)+1)))</f>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ref="X1274" ca="1" si="178">IF(AND(C1274="Smelter not listed",OR(LEN(D1274)=0,LEN(E1274)=0)),1,0)</f>
        <v>0</v>
      </c>
      <c r="AB1274" s="229" t="str">
        <f t="shared" ref="AB1274" si="179">B1274&amp;C1274</f>
        <v/>
      </c>
    </row>
    <row r="1275" spans="1:28" s="228" customFormat="1" ht="20">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S1306"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X1306" ca="1" si="181">IF(AND(C1275="Smelter not listed",OR(LEN(D1275)=0,LEN(E1275)=0)),1,0)</f>
        <v>0</v>
      </c>
      <c r="AB1275" s="229" t="str">
        <f t="shared" ref="AB1275:AB1306" si="182">B1275&amp;C1275</f>
        <v/>
      </c>
    </row>
    <row r="1276" spans="1:28" s="228" customFormat="1" ht="20">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0"/>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81"/>
        <v>0</v>
      </c>
      <c r="AB1276" s="229" t="str">
        <f t="shared" si="182"/>
        <v/>
      </c>
    </row>
    <row r="1277" spans="1:28" s="228" customFormat="1" ht="20">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0"/>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1"/>
        <v>0</v>
      </c>
      <c r="AB1277" s="229" t="str">
        <f t="shared" si="182"/>
        <v/>
      </c>
    </row>
    <row r="1278" spans="1:28" s="228" customFormat="1" ht="20">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0"/>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1"/>
        <v>0</v>
      </c>
      <c r="AB1278" s="229" t="str">
        <f t="shared" si="182"/>
        <v/>
      </c>
    </row>
    <row r="1279" spans="1:28" s="228" customFormat="1" ht="20">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0"/>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1"/>
        <v>0</v>
      </c>
      <c r="AB1279" s="229" t="str">
        <f t="shared" si="182"/>
        <v/>
      </c>
    </row>
    <row r="1280" spans="1:28" s="228" customFormat="1" ht="20">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0"/>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1"/>
        <v>0</v>
      </c>
      <c r="AB1280" s="229" t="str">
        <f t="shared" si="182"/>
        <v/>
      </c>
    </row>
    <row r="1281" spans="1:28" s="228" customFormat="1" ht="20">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0"/>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1"/>
        <v>0</v>
      </c>
      <c r="AB1281" s="229" t="str">
        <f t="shared" si="182"/>
        <v/>
      </c>
    </row>
    <row r="1282" spans="1:28" s="228" customFormat="1" ht="20">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0"/>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1"/>
        <v>0</v>
      </c>
      <c r="AB1282" s="229" t="str">
        <f t="shared" si="182"/>
        <v/>
      </c>
    </row>
    <row r="1283" spans="1:28" s="228" customFormat="1" ht="20">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0"/>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1"/>
        <v>0</v>
      </c>
      <c r="AB1283" s="229" t="str">
        <f t="shared" si="182"/>
        <v/>
      </c>
    </row>
    <row r="1284" spans="1:28" s="228" customFormat="1" ht="20">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0"/>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1"/>
        <v>0</v>
      </c>
      <c r="AB1284" s="229" t="str">
        <f t="shared" si="182"/>
        <v/>
      </c>
    </row>
    <row r="1285" spans="1:28" s="228" customFormat="1" ht="20">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0"/>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1"/>
        <v>0</v>
      </c>
      <c r="AB1285" s="229" t="str">
        <f t="shared" si="182"/>
        <v/>
      </c>
    </row>
    <row r="1286" spans="1:28" s="228" customFormat="1" ht="20">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0"/>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1"/>
        <v>0</v>
      </c>
      <c r="AB1286" s="229" t="str">
        <f t="shared" si="182"/>
        <v/>
      </c>
    </row>
    <row r="1287" spans="1:28" s="228" customFormat="1" ht="20">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0"/>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1"/>
        <v>0</v>
      </c>
      <c r="AB1287" s="229" t="str">
        <f t="shared" si="182"/>
        <v/>
      </c>
    </row>
    <row r="1288" spans="1:28" s="228" customFormat="1" ht="20">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0"/>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1"/>
        <v>0</v>
      </c>
      <c r="AB1288" s="229" t="str">
        <f t="shared" si="182"/>
        <v/>
      </c>
    </row>
    <row r="1289" spans="1:28" s="228" customFormat="1" ht="20">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0"/>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1"/>
        <v>0</v>
      </c>
      <c r="AB1289" s="229" t="str">
        <f t="shared" si="182"/>
        <v/>
      </c>
    </row>
    <row r="1290" spans="1:28" s="228" customFormat="1" ht="20">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0"/>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1"/>
        <v>0</v>
      </c>
      <c r="AB1290" s="229" t="str">
        <f t="shared" si="182"/>
        <v/>
      </c>
    </row>
    <row r="1291" spans="1:28" s="228" customFormat="1" ht="20">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0"/>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1"/>
        <v>0</v>
      </c>
      <c r="AB1291" s="229" t="str">
        <f t="shared" si="182"/>
        <v/>
      </c>
    </row>
    <row r="1292" spans="1:28" s="228" customFormat="1" ht="20">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0"/>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1"/>
        <v>0</v>
      </c>
      <c r="AB1292" s="229" t="str">
        <f t="shared" si="182"/>
        <v/>
      </c>
    </row>
    <row r="1293" spans="1:28" s="228" customFormat="1" ht="20">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0"/>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1"/>
        <v>0</v>
      </c>
      <c r="AB1293" s="229" t="str">
        <f t="shared" si="182"/>
        <v/>
      </c>
    </row>
    <row r="1294" spans="1:28" s="228" customFormat="1" ht="20">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0"/>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1"/>
        <v>0</v>
      </c>
      <c r="AB1294" s="229" t="str">
        <f t="shared" si="182"/>
        <v/>
      </c>
    </row>
    <row r="1295" spans="1:28" s="228" customFormat="1" ht="20">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0"/>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1"/>
        <v>0</v>
      </c>
      <c r="AB1295" s="229" t="str">
        <f t="shared" si="182"/>
        <v/>
      </c>
    </row>
    <row r="1296" spans="1:28" s="228" customFormat="1" ht="20">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0"/>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1"/>
        <v>0</v>
      </c>
      <c r="AB1296" s="229" t="str">
        <f t="shared" si="182"/>
        <v/>
      </c>
    </row>
    <row r="1297" spans="1:28" s="228" customFormat="1" ht="20">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0"/>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1"/>
        <v>0</v>
      </c>
      <c r="AB1297" s="229" t="str">
        <f t="shared" si="182"/>
        <v/>
      </c>
    </row>
    <row r="1298" spans="1:28" s="228" customFormat="1" ht="20">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0"/>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1"/>
        <v>0</v>
      </c>
      <c r="AB1298" s="229" t="str">
        <f t="shared" si="182"/>
        <v/>
      </c>
    </row>
    <row r="1299" spans="1:28" s="228" customFormat="1" ht="20">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0"/>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1"/>
        <v>0</v>
      </c>
      <c r="AB1299" s="229" t="str">
        <f t="shared" si="182"/>
        <v/>
      </c>
    </row>
    <row r="1300" spans="1:28" s="228" customFormat="1" ht="20">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0"/>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1"/>
        <v>0</v>
      </c>
      <c r="AB1300" s="229" t="str">
        <f t="shared" si="182"/>
        <v/>
      </c>
    </row>
    <row r="1301" spans="1:28" s="228" customFormat="1" ht="20">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0"/>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1"/>
        <v>0</v>
      </c>
      <c r="AB1301" s="229" t="str">
        <f t="shared" si="182"/>
        <v/>
      </c>
    </row>
    <row r="1302" spans="1:28" s="228" customFormat="1" ht="20">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0"/>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1"/>
        <v>0</v>
      </c>
      <c r="AB1302" s="229" t="str">
        <f t="shared" si="182"/>
        <v/>
      </c>
    </row>
    <row r="1303" spans="1:28" s="228" customFormat="1" ht="20">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0"/>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1"/>
        <v>0</v>
      </c>
      <c r="AB1303" s="229" t="str">
        <f t="shared" si="182"/>
        <v/>
      </c>
    </row>
    <row r="1304" spans="1:28" s="228" customFormat="1" ht="20">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0"/>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1"/>
        <v>0</v>
      </c>
      <c r="AB1304" s="229" t="str">
        <f t="shared" si="182"/>
        <v/>
      </c>
    </row>
    <row r="1305" spans="1:28" s="228" customFormat="1" ht="20">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0"/>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1"/>
        <v>0</v>
      </c>
      <c r="AB1305" s="229" t="str">
        <f t="shared" si="182"/>
        <v/>
      </c>
    </row>
    <row r="1306" spans="1:28" s="228" customFormat="1" ht="20">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0"/>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1"/>
        <v>0</v>
      </c>
      <c r="AB1306" s="229" t="str">
        <f t="shared" si="182"/>
        <v/>
      </c>
    </row>
    <row r="1307" spans="1:28" s="228" customFormat="1" ht="20">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ref="S1307:S1337" ca="1" si="183">IF(B1307="","",IF(ISERROR(MATCH($E1307,CL,0)),"Unknown",INDIRECT("'C'!$A$"&amp;MATCH($E1307,CL,0)+1)))</f>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ref="X1307:X1337" ca="1" si="184">IF(AND(C1307="Smelter not listed",OR(LEN(D1307)=0,LEN(E1307)=0)),1,0)</f>
        <v>0</v>
      </c>
      <c r="AB1307" s="229" t="str">
        <f t="shared" ref="AB1307:AB1337" si="185">B1307&amp;C1307</f>
        <v/>
      </c>
    </row>
    <row r="1308" spans="1:28" s="228" customFormat="1" ht="20">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3"/>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84"/>
        <v>0</v>
      </c>
      <c r="AB1308" s="229" t="str">
        <f t="shared" si="185"/>
        <v/>
      </c>
    </row>
    <row r="1309" spans="1:28" s="228" customFormat="1" ht="20">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3"/>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4"/>
        <v>0</v>
      </c>
      <c r="AB1309" s="229" t="str">
        <f t="shared" si="185"/>
        <v/>
      </c>
    </row>
    <row r="1310" spans="1:28" s="228" customFormat="1" ht="20">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3"/>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4"/>
        <v>0</v>
      </c>
      <c r="AB1310" s="229" t="str">
        <f t="shared" si="185"/>
        <v/>
      </c>
    </row>
    <row r="1311" spans="1:28" s="228" customFormat="1" ht="20">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3"/>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4"/>
        <v>0</v>
      </c>
      <c r="AB1311" s="229" t="str">
        <f t="shared" si="185"/>
        <v/>
      </c>
    </row>
    <row r="1312" spans="1:28" s="228" customFormat="1" ht="20">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3"/>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4"/>
        <v>0</v>
      </c>
      <c r="AB1312" s="229" t="str">
        <f t="shared" si="185"/>
        <v/>
      </c>
    </row>
    <row r="1313" spans="1:28" s="228" customFormat="1" ht="20">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3"/>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4"/>
        <v>0</v>
      </c>
      <c r="AB1313" s="229" t="str">
        <f t="shared" si="185"/>
        <v/>
      </c>
    </row>
    <row r="1314" spans="1:28" s="228" customFormat="1" ht="20">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3"/>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4"/>
        <v>0</v>
      </c>
      <c r="AB1314" s="229" t="str">
        <f t="shared" si="185"/>
        <v/>
      </c>
    </row>
    <row r="1315" spans="1:28" s="228" customFormat="1" ht="20">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3"/>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4"/>
        <v>0</v>
      </c>
      <c r="AB1315" s="229" t="str">
        <f t="shared" si="185"/>
        <v/>
      </c>
    </row>
    <row r="1316" spans="1:28" s="228" customFormat="1" ht="20">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3"/>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4"/>
        <v>0</v>
      </c>
      <c r="AB1316" s="229" t="str">
        <f t="shared" si="185"/>
        <v/>
      </c>
    </row>
    <row r="1317" spans="1:28" s="228" customFormat="1" ht="20">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3"/>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4"/>
        <v>0</v>
      </c>
      <c r="AB1317" s="229" t="str">
        <f t="shared" si="185"/>
        <v/>
      </c>
    </row>
    <row r="1318" spans="1:28" s="228" customFormat="1" ht="20">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3"/>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4"/>
        <v>0</v>
      </c>
      <c r="AB1318" s="229" t="str">
        <f t="shared" si="185"/>
        <v/>
      </c>
    </row>
    <row r="1319" spans="1:28" s="228" customFormat="1" ht="20">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3"/>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4"/>
        <v>0</v>
      </c>
      <c r="AB1319" s="229" t="str">
        <f t="shared" si="185"/>
        <v/>
      </c>
    </row>
    <row r="1320" spans="1:28" s="228" customFormat="1" ht="20">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3"/>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4"/>
        <v>0</v>
      </c>
      <c r="AB1320" s="229" t="str">
        <f t="shared" si="185"/>
        <v/>
      </c>
    </row>
    <row r="1321" spans="1:28" s="228" customFormat="1" ht="20">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3"/>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4"/>
        <v>0</v>
      </c>
      <c r="AB1321" s="229" t="str">
        <f t="shared" si="185"/>
        <v/>
      </c>
    </row>
    <row r="1322" spans="1:28" s="228" customFormat="1" ht="20">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3"/>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4"/>
        <v>0</v>
      </c>
      <c r="AB1322" s="229" t="str">
        <f t="shared" si="185"/>
        <v/>
      </c>
    </row>
    <row r="1323" spans="1:28" s="228" customFormat="1" ht="20">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3"/>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4"/>
        <v>0</v>
      </c>
      <c r="AB1323" s="229" t="str">
        <f t="shared" si="185"/>
        <v/>
      </c>
    </row>
    <row r="1324" spans="1:28" s="228" customFormat="1" ht="20">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3"/>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4"/>
        <v>0</v>
      </c>
      <c r="AB1324" s="229" t="str">
        <f t="shared" si="185"/>
        <v/>
      </c>
    </row>
    <row r="1325" spans="1:28" s="228" customFormat="1" ht="20">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3"/>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4"/>
        <v>0</v>
      </c>
      <c r="AB1325" s="229" t="str">
        <f t="shared" si="185"/>
        <v/>
      </c>
    </row>
    <row r="1326" spans="1:28" s="228" customFormat="1" ht="20">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3"/>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4"/>
        <v>0</v>
      </c>
      <c r="AB1326" s="229" t="str">
        <f t="shared" si="185"/>
        <v/>
      </c>
    </row>
    <row r="1327" spans="1:28" s="228" customFormat="1" ht="20">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3"/>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4"/>
        <v>0</v>
      </c>
      <c r="AB1327" s="229" t="str">
        <f t="shared" si="185"/>
        <v/>
      </c>
    </row>
    <row r="1328" spans="1:28" s="228" customFormat="1" ht="20">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3"/>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4"/>
        <v>0</v>
      </c>
      <c r="AB1328" s="229" t="str">
        <f t="shared" si="185"/>
        <v/>
      </c>
    </row>
    <row r="1329" spans="1:28" s="228" customFormat="1" ht="20">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3"/>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4"/>
        <v>0</v>
      </c>
      <c r="AB1329" s="229" t="str">
        <f t="shared" si="185"/>
        <v/>
      </c>
    </row>
    <row r="1330" spans="1:28" s="228" customFormat="1" ht="20">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3"/>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4"/>
        <v>0</v>
      </c>
      <c r="AB1330" s="229" t="str">
        <f t="shared" si="185"/>
        <v/>
      </c>
    </row>
    <row r="1331" spans="1:28" s="228" customFormat="1" ht="20">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3"/>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4"/>
        <v>0</v>
      </c>
      <c r="AB1331" s="229" t="str">
        <f t="shared" si="185"/>
        <v/>
      </c>
    </row>
    <row r="1332" spans="1:28" s="228" customFormat="1" ht="20">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3"/>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4"/>
        <v>0</v>
      </c>
      <c r="AB1332" s="229" t="str">
        <f t="shared" si="185"/>
        <v/>
      </c>
    </row>
    <row r="1333" spans="1:28" s="228" customFormat="1" ht="20">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3"/>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4"/>
        <v>0</v>
      </c>
      <c r="AB1333" s="229" t="str">
        <f t="shared" si="185"/>
        <v/>
      </c>
    </row>
    <row r="1334" spans="1:28" s="228" customFormat="1" ht="20">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3"/>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4"/>
        <v>0</v>
      </c>
      <c r="AB1334" s="229" t="str">
        <f t="shared" si="185"/>
        <v/>
      </c>
    </row>
    <row r="1335" spans="1:28" s="228" customFormat="1" ht="20">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3"/>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4"/>
        <v>0</v>
      </c>
      <c r="AB1335" s="229" t="str">
        <f t="shared" si="185"/>
        <v/>
      </c>
    </row>
    <row r="1336" spans="1:28" s="228" customFormat="1" ht="20">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3"/>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4"/>
        <v>0</v>
      </c>
      <c r="AB1336" s="229" t="str">
        <f t="shared" si="185"/>
        <v/>
      </c>
    </row>
    <row r="1337" spans="1:28" s="228" customFormat="1" ht="20">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3"/>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4"/>
        <v>0</v>
      </c>
      <c r="AB1337" s="229" t="str">
        <f t="shared" si="185"/>
        <v/>
      </c>
    </row>
    <row r="1338" spans="1:28" s="228" customFormat="1" ht="20">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ref="S1338" ca="1" si="186">IF(B1338="","",IF(ISERROR(MATCH($E1338,CL,0)),"Unknown",INDIRECT("'C'!$A$"&amp;MATCH($E1338,CL,0)+1)))</f>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ref="X1338" ca="1" si="187">IF(AND(C1338="Smelter not listed",OR(LEN(D1338)=0,LEN(E1338)=0)),1,0)</f>
        <v>0</v>
      </c>
      <c r="AB1338" s="229" t="str">
        <f t="shared" ref="AB1338" si="188">B1338&amp;C1338</f>
        <v/>
      </c>
    </row>
    <row r="1339" spans="1:28" s="228" customFormat="1" ht="20">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S1370"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X1370" ca="1" si="190">IF(AND(C1339="Smelter not listed",OR(LEN(D1339)=0,LEN(E1339)=0)),1,0)</f>
        <v>0</v>
      </c>
      <c r="AB1339" s="229" t="str">
        <f t="shared" ref="AB1339:AB1370" si="191">B1339&amp;C1339</f>
        <v/>
      </c>
    </row>
    <row r="1340" spans="1:28" s="228" customFormat="1" ht="20">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89"/>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0"/>
        <v>0</v>
      </c>
      <c r="AB1340" s="229" t="str">
        <f t="shared" si="191"/>
        <v/>
      </c>
    </row>
    <row r="1341" spans="1:28" s="228" customFormat="1" ht="20">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89"/>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0"/>
        <v>0</v>
      </c>
      <c r="AB1341" s="229" t="str">
        <f t="shared" si="191"/>
        <v/>
      </c>
    </row>
    <row r="1342" spans="1:28" s="228" customFormat="1" ht="20">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89"/>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0"/>
        <v>0</v>
      </c>
      <c r="AB1342" s="229" t="str">
        <f t="shared" si="191"/>
        <v/>
      </c>
    </row>
    <row r="1343" spans="1:28" s="228" customFormat="1" ht="20">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89"/>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0"/>
        <v>0</v>
      </c>
      <c r="AB1343" s="229" t="str">
        <f t="shared" si="191"/>
        <v/>
      </c>
    </row>
    <row r="1344" spans="1:28" s="228" customFormat="1" ht="20">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89"/>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0"/>
        <v>0</v>
      </c>
      <c r="AB1344" s="229" t="str">
        <f t="shared" si="191"/>
        <v/>
      </c>
    </row>
    <row r="1345" spans="1:28" s="228" customFormat="1" ht="20">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89"/>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0"/>
        <v>0</v>
      </c>
      <c r="AB1345" s="229" t="str">
        <f t="shared" si="191"/>
        <v/>
      </c>
    </row>
    <row r="1346" spans="1:28" s="228" customFormat="1" ht="20">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89"/>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0"/>
        <v>0</v>
      </c>
      <c r="AB1346" s="229" t="str">
        <f t="shared" si="191"/>
        <v/>
      </c>
    </row>
    <row r="1347" spans="1:28" s="228" customFormat="1" ht="20">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89"/>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0"/>
        <v>0</v>
      </c>
      <c r="AB1347" s="229" t="str">
        <f t="shared" si="191"/>
        <v/>
      </c>
    </row>
    <row r="1348" spans="1:28" s="228" customFormat="1" ht="20">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89"/>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0"/>
        <v>0</v>
      </c>
      <c r="AB1348" s="229" t="str">
        <f t="shared" si="191"/>
        <v/>
      </c>
    </row>
    <row r="1349" spans="1:28" s="228" customFormat="1" ht="20">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89"/>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0"/>
        <v>0</v>
      </c>
      <c r="AB1349" s="229" t="str">
        <f t="shared" si="191"/>
        <v/>
      </c>
    </row>
    <row r="1350" spans="1:28" s="228" customFormat="1" ht="20">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89"/>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0"/>
        <v>0</v>
      </c>
      <c r="AB1350" s="229" t="str">
        <f t="shared" si="191"/>
        <v/>
      </c>
    </row>
    <row r="1351" spans="1:28" s="228" customFormat="1" ht="20">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89"/>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0"/>
        <v>0</v>
      </c>
      <c r="AB1351" s="229" t="str">
        <f t="shared" si="191"/>
        <v/>
      </c>
    </row>
    <row r="1352" spans="1:28" s="228" customFormat="1" ht="20">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89"/>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0"/>
        <v>0</v>
      </c>
      <c r="AB1352" s="229" t="str">
        <f t="shared" si="191"/>
        <v/>
      </c>
    </row>
    <row r="1353" spans="1:28" s="228" customFormat="1" ht="20">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89"/>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0"/>
        <v>0</v>
      </c>
      <c r="AB1353" s="229" t="str">
        <f t="shared" si="191"/>
        <v/>
      </c>
    </row>
    <row r="1354" spans="1:28" s="228" customFormat="1" ht="20">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89"/>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0"/>
        <v>0</v>
      </c>
      <c r="AB1354" s="229" t="str">
        <f t="shared" si="191"/>
        <v/>
      </c>
    </row>
    <row r="1355" spans="1:28" s="228" customFormat="1" ht="20">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89"/>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0"/>
        <v>0</v>
      </c>
      <c r="AB1355" s="229" t="str">
        <f t="shared" si="191"/>
        <v/>
      </c>
    </row>
    <row r="1356" spans="1:28" s="228" customFormat="1" ht="20">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89"/>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0"/>
        <v>0</v>
      </c>
      <c r="AB1356" s="229" t="str">
        <f t="shared" si="191"/>
        <v/>
      </c>
    </row>
    <row r="1357" spans="1:28" s="228" customFormat="1" ht="20">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89"/>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0"/>
        <v>0</v>
      </c>
      <c r="AB1357" s="229" t="str">
        <f t="shared" si="191"/>
        <v/>
      </c>
    </row>
    <row r="1358" spans="1:28" s="228" customFormat="1" ht="20">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89"/>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0"/>
        <v>0</v>
      </c>
      <c r="AB1358" s="229" t="str">
        <f t="shared" si="191"/>
        <v/>
      </c>
    </row>
    <row r="1359" spans="1:28" s="228" customFormat="1" ht="20">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89"/>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0"/>
        <v>0</v>
      </c>
      <c r="AB1359" s="229" t="str">
        <f t="shared" si="191"/>
        <v/>
      </c>
    </row>
    <row r="1360" spans="1:28" s="228" customFormat="1" ht="20">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89"/>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0"/>
        <v>0</v>
      </c>
      <c r="AB1360" s="229" t="str">
        <f t="shared" si="191"/>
        <v/>
      </c>
    </row>
    <row r="1361" spans="1:28" s="228" customFormat="1" ht="20">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89"/>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0"/>
        <v>0</v>
      </c>
      <c r="AB1361" s="229" t="str">
        <f t="shared" si="191"/>
        <v/>
      </c>
    </row>
    <row r="1362" spans="1:28" s="228" customFormat="1" ht="20">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89"/>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0"/>
        <v>0</v>
      </c>
      <c r="AB1362" s="229" t="str">
        <f t="shared" si="191"/>
        <v/>
      </c>
    </row>
    <row r="1363" spans="1:28" s="228" customFormat="1" ht="20">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89"/>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0"/>
        <v>0</v>
      </c>
      <c r="AB1363" s="229" t="str">
        <f t="shared" si="191"/>
        <v/>
      </c>
    </row>
    <row r="1364" spans="1:28" s="228" customFormat="1" ht="20">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89"/>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0"/>
        <v>0</v>
      </c>
      <c r="AB1364" s="229" t="str">
        <f t="shared" si="191"/>
        <v/>
      </c>
    </row>
    <row r="1365" spans="1:28" s="228" customFormat="1" ht="20">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89"/>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0"/>
        <v>0</v>
      </c>
      <c r="AB1365" s="229" t="str">
        <f t="shared" si="191"/>
        <v/>
      </c>
    </row>
    <row r="1366" spans="1:28" s="228" customFormat="1" ht="20">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89"/>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0"/>
        <v>0</v>
      </c>
      <c r="AB1366" s="229" t="str">
        <f t="shared" si="191"/>
        <v/>
      </c>
    </row>
    <row r="1367" spans="1:28" s="228" customFormat="1" ht="20">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89"/>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0"/>
        <v>0</v>
      </c>
      <c r="AB1367" s="229" t="str">
        <f t="shared" si="191"/>
        <v/>
      </c>
    </row>
    <row r="1368" spans="1:28" s="228" customFormat="1" ht="20">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89"/>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0"/>
        <v>0</v>
      </c>
      <c r="AB1368" s="229" t="str">
        <f t="shared" si="191"/>
        <v/>
      </c>
    </row>
    <row r="1369" spans="1:28" s="228" customFormat="1" ht="20">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89"/>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0"/>
        <v>0</v>
      </c>
      <c r="AB1369" s="229" t="str">
        <f t="shared" si="191"/>
        <v/>
      </c>
    </row>
    <row r="1370" spans="1:28" s="228" customFormat="1" ht="20">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89"/>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0"/>
        <v>0</v>
      </c>
      <c r="AB1370" s="229" t="str">
        <f t="shared" si="191"/>
        <v/>
      </c>
    </row>
    <row r="1371" spans="1:28" s="228" customFormat="1" ht="20">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ref="S1371:S1401" ca="1" si="192">IF(B1371="","",IF(ISERROR(MATCH($E1371,CL,0)),"Unknown",INDIRECT("'C'!$A$"&amp;MATCH($E1371,CL,0)+1)))</f>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ref="X1371:X1401" ca="1" si="193">IF(AND(C1371="Smelter not listed",OR(LEN(D1371)=0,LEN(E1371)=0)),1,0)</f>
        <v>0</v>
      </c>
      <c r="AB1371" s="229" t="str">
        <f t="shared" ref="AB1371:AB1401" si="194">B1371&amp;C1371</f>
        <v/>
      </c>
    </row>
    <row r="1372" spans="1:28" s="228" customFormat="1" ht="20">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2"/>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93"/>
        <v>0</v>
      </c>
      <c r="AB1372" s="229" t="str">
        <f t="shared" si="194"/>
        <v/>
      </c>
    </row>
    <row r="1373" spans="1:28" s="228" customFormat="1" ht="20">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2"/>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3"/>
        <v>0</v>
      </c>
      <c r="AB1373" s="229" t="str">
        <f t="shared" si="194"/>
        <v/>
      </c>
    </row>
    <row r="1374" spans="1:28" s="228" customFormat="1" ht="20">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2"/>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3"/>
        <v>0</v>
      </c>
      <c r="AB1374" s="229" t="str">
        <f t="shared" si="194"/>
        <v/>
      </c>
    </row>
    <row r="1375" spans="1:28" s="228" customFormat="1" ht="20">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2"/>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3"/>
        <v>0</v>
      </c>
      <c r="AB1375" s="229" t="str">
        <f t="shared" si="194"/>
        <v/>
      </c>
    </row>
    <row r="1376" spans="1:28" s="228" customFormat="1" ht="20">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2"/>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3"/>
        <v>0</v>
      </c>
      <c r="AB1376" s="229" t="str">
        <f t="shared" si="194"/>
        <v/>
      </c>
    </row>
    <row r="1377" spans="1:28" s="228" customFormat="1" ht="20">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2"/>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3"/>
        <v>0</v>
      </c>
      <c r="AB1377" s="229" t="str">
        <f t="shared" si="194"/>
        <v/>
      </c>
    </row>
    <row r="1378" spans="1:28" s="228" customFormat="1" ht="20">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2"/>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3"/>
        <v>0</v>
      </c>
      <c r="AB1378" s="229" t="str">
        <f t="shared" si="194"/>
        <v/>
      </c>
    </row>
    <row r="1379" spans="1:28" s="228" customFormat="1" ht="20">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2"/>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3"/>
        <v>0</v>
      </c>
      <c r="AB1379" s="229" t="str">
        <f t="shared" si="194"/>
        <v/>
      </c>
    </row>
    <row r="1380" spans="1:28" s="228" customFormat="1" ht="20">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2"/>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3"/>
        <v>0</v>
      </c>
      <c r="AB1380" s="229" t="str">
        <f t="shared" si="194"/>
        <v/>
      </c>
    </row>
    <row r="1381" spans="1:28" s="228" customFormat="1" ht="20">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2"/>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3"/>
        <v>0</v>
      </c>
      <c r="AB1381" s="229" t="str">
        <f t="shared" si="194"/>
        <v/>
      </c>
    </row>
    <row r="1382" spans="1:28" s="228" customFormat="1" ht="20">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2"/>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3"/>
        <v>0</v>
      </c>
      <c r="AB1382" s="229" t="str">
        <f t="shared" si="194"/>
        <v/>
      </c>
    </row>
    <row r="1383" spans="1:28" s="228" customFormat="1" ht="20">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2"/>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3"/>
        <v>0</v>
      </c>
      <c r="AB1383" s="229" t="str">
        <f t="shared" si="194"/>
        <v/>
      </c>
    </row>
    <row r="1384" spans="1:28" s="228" customFormat="1" ht="20">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2"/>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3"/>
        <v>0</v>
      </c>
      <c r="AB1384" s="229" t="str">
        <f t="shared" si="194"/>
        <v/>
      </c>
    </row>
    <row r="1385" spans="1:28" s="228" customFormat="1" ht="20">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2"/>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3"/>
        <v>0</v>
      </c>
      <c r="AB1385" s="229" t="str">
        <f t="shared" si="194"/>
        <v/>
      </c>
    </row>
    <row r="1386" spans="1:28" s="228" customFormat="1" ht="20">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2"/>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3"/>
        <v>0</v>
      </c>
      <c r="AB1386" s="229" t="str">
        <f t="shared" si="194"/>
        <v/>
      </c>
    </row>
    <row r="1387" spans="1:28" s="228" customFormat="1" ht="20">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2"/>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3"/>
        <v>0</v>
      </c>
      <c r="AB1387" s="229" t="str">
        <f t="shared" si="194"/>
        <v/>
      </c>
    </row>
    <row r="1388" spans="1:28" s="228" customFormat="1" ht="20">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2"/>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3"/>
        <v>0</v>
      </c>
      <c r="AB1388" s="229" t="str">
        <f t="shared" si="194"/>
        <v/>
      </c>
    </row>
    <row r="1389" spans="1:28" s="228" customFormat="1" ht="20">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2"/>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3"/>
        <v>0</v>
      </c>
      <c r="AB1389" s="229" t="str">
        <f t="shared" si="194"/>
        <v/>
      </c>
    </row>
    <row r="1390" spans="1:28" s="228" customFormat="1" ht="20">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2"/>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3"/>
        <v>0</v>
      </c>
      <c r="AB1390" s="229" t="str">
        <f t="shared" si="194"/>
        <v/>
      </c>
    </row>
    <row r="1391" spans="1:28" s="228" customFormat="1" ht="20">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2"/>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3"/>
        <v>0</v>
      </c>
      <c r="AB1391" s="229" t="str">
        <f t="shared" si="194"/>
        <v/>
      </c>
    </row>
    <row r="1392" spans="1:28" s="228" customFormat="1" ht="20">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2"/>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3"/>
        <v>0</v>
      </c>
      <c r="AB1392" s="229" t="str">
        <f t="shared" si="194"/>
        <v/>
      </c>
    </row>
    <row r="1393" spans="1:28" s="228" customFormat="1" ht="20">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2"/>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3"/>
        <v>0</v>
      </c>
      <c r="AB1393" s="229" t="str">
        <f t="shared" si="194"/>
        <v/>
      </c>
    </row>
    <row r="1394" spans="1:28" s="228" customFormat="1" ht="20">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2"/>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3"/>
        <v>0</v>
      </c>
      <c r="AB1394" s="229" t="str">
        <f t="shared" si="194"/>
        <v/>
      </c>
    </row>
    <row r="1395" spans="1:28" s="228" customFormat="1" ht="20">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2"/>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3"/>
        <v>0</v>
      </c>
      <c r="AB1395" s="229" t="str">
        <f t="shared" si="194"/>
        <v/>
      </c>
    </row>
    <row r="1396" spans="1:28" s="228" customFormat="1" ht="20">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2"/>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3"/>
        <v>0</v>
      </c>
      <c r="AB1396" s="229" t="str">
        <f t="shared" si="194"/>
        <v/>
      </c>
    </row>
    <row r="1397" spans="1:28" s="228" customFormat="1" ht="20">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2"/>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3"/>
        <v>0</v>
      </c>
      <c r="AB1397" s="229" t="str">
        <f t="shared" si="194"/>
        <v/>
      </c>
    </row>
    <row r="1398" spans="1:28" s="228" customFormat="1" ht="20">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2"/>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3"/>
        <v>0</v>
      </c>
      <c r="AB1398" s="229" t="str">
        <f t="shared" si="194"/>
        <v/>
      </c>
    </row>
    <row r="1399" spans="1:28" s="228" customFormat="1" ht="20">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2"/>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3"/>
        <v>0</v>
      </c>
      <c r="AB1399" s="229" t="str">
        <f t="shared" si="194"/>
        <v/>
      </c>
    </row>
    <row r="1400" spans="1:28" s="228" customFormat="1" ht="20">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2"/>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3"/>
        <v>0</v>
      </c>
      <c r="AB1400" s="229" t="str">
        <f t="shared" si="194"/>
        <v/>
      </c>
    </row>
    <row r="1401" spans="1:28" s="228" customFormat="1" ht="20">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2"/>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3"/>
        <v>0</v>
      </c>
      <c r="AB1401" s="229" t="str">
        <f t="shared" si="194"/>
        <v/>
      </c>
    </row>
    <row r="1402" spans="1:28" s="228" customFormat="1" ht="20">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ref="S1402" ca="1" si="195">IF(B1402="","",IF(ISERROR(MATCH($E1402,CL,0)),"Unknown",INDIRECT("'C'!$A$"&amp;MATCH($E1402,CL,0)+1)))</f>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ref="X1402" ca="1" si="196">IF(AND(C1402="Smelter not listed",OR(LEN(D1402)=0,LEN(E1402)=0)),1,0)</f>
        <v>0</v>
      </c>
      <c r="AB1402" s="229" t="str">
        <f t="shared" ref="AB1402" si="197">B1402&amp;C1402</f>
        <v/>
      </c>
    </row>
    <row r="1403" spans="1:28" s="228" customFormat="1" ht="20">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S1434"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X1434" ca="1" si="199">IF(AND(C1403="Smelter not listed",OR(LEN(D1403)=0,LEN(E1403)=0)),1,0)</f>
        <v>0</v>
      </c>
      <c r="AB1403" s="229" t="str">
        <f t="shared" ref="AB1403:AB1434" si="200">B1403&amp;C1403</f>
        <v/>
      </c>
    </row>
    <row r="1404" spans="1:28" s="228" customFormat="1" ht="20">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198"/>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199"/>
        <v>0</v>
      </c>
      <c r="AB1404" s="229" t="str">
        <f t="shared" si="200"/>
        <v/>
      </c>
    </row>
    <row r="1405" spans="1:28" s="228" customFormat="1" ht="20">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198"/>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199"/>
        <v>0</v>
      </c>
      <c r="AB1405" s="229" t="str">
        <f t="shared" si="200"/>
        <v/>
      </c>
    </row>
    <row r="1406" spans="1:28" s="228" customFormat="1" ht="20">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198"/>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199"/>
        <v>0</v>
      </c>
      <c r="AB1406" s="229" t="str">
        <f t="shared" si="200"/>
        <v/>
      </c>
    </row>
    <row r="1407" spans="1:28" s="228" customFormat="1" ht="20">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198"/>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199"/>
        <v>0</v>
      </c>
      <c r="AB1407" s="229" t="str">
        <f t="shared" si="200"/>
        <v/>
      </c>
    </row>
    <row r="1408" spans="1:28" s="228" customFormat="1" ht="20">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198"/>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199"/>
        <v>0</v>
      </c>
      <c r="AB1408" s="229" t="str">
        <f t="shared" si="200"/>
        <v/>
      </c>
    </row>
    <row r="1409" spans="1:28" s="228" customFormat="1" ht="20">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198"/>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199"/>
        <v>0</v>
      </c>
      <c r="AB1409" s="229" t="str">
        <f t="shared" si="200"/>
        <v/>
      </c>
    </row>
    <row r="1410" spans="1:28" s="228" customFormat="1" ht="20">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198"/>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199"/>
        <v>0</v>
      </c>
      <c r="AB1410" s="229" t="str">
        <f t="shared" si="200"/>
        <v/>
      </c>
    </row>
    <row r="1411" spans="1:28" s="228" customFormat="1" ht="20">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198"/>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199"/>
        <v>0</v>
      </c>
      <c r="AB1411" s="229" t="str">
        <f t="shared" si="200"/>
        <v/>
      </c>
    </row>
    <row r="1412" spans="1:28" s="228" customFormat="1" ht="20">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198"/>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199"/>
        <v>0</v>
      </c>
      <c r="AB1412" s="229" t="str">
        <f t="shared" si="200"/>
        <v/>
      </c>
    </row>
    <row r="1413" spans="1:28" s="228" customFormat="1" ht="20">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198"/>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199"/>
        <v>0</v>
      </c>
      <c r="AB1413" s="229" t="str">
        <f t="shared" si="200"/>
        <v/>
      </c>
    </row>
    <row r="1414" spans="1:28" s="228" customFormat="1" ht="20">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198"/>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199"/>
        <v>0</v>
      </c>
      <c r="AB1414" s="229" t="str">
        <f t="shared" si="200"/>
        <v/>
      </c>
    </row>
    <row r="1415" spans="1:28" s="228" customFormat="1" ht="20">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198"/>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199"/>
        <v>0</v>
      </c>
      <c r="AB1415" s="229" t="str">
        <f t="shared" si="200"/>
        <v/>
      </c>
    </row>
    <row r="1416" spans="1:28" s="228" customFormat="1" ht="20">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198"/>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199"/>
        <v>0</v>
      </c>
      <c r="AB1416" s="229" t="str">
        <f t="shared" si="200"/>
        <v/>
      </c>
    </row>
    <row r="1417" spans="1:28" s="228" customFormat="1" ht="20">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198"/>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199"/>
        <v>0</v>
      </c>
      <c r="AB1417" s="229" t="str">
        <f t="shared" si="200"/>
        <v/>
      </c>
    </row>
    <row r="1418" spans="1:28" s="228" customFormat="1" ht="20">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198"/>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199"/>
        <v>0</v>
      </c>
      <c r="AB1418" s="229" t="str">
        <f t="shared" si="200"/>
        <v/>
      </c>
    </row>
    <row r="1419" spans="1:28" s="228" customFormat="1" ht="20">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198"/>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199"/>
        <v>0</v>
      </c>
      <c r="AB1419" s="229" t="str">
        <f t="shared" si="200"/>
        <v/>
      </c>
    </row>
    <row r="1420" spans="1:28" s="228" customFormat="1" ht="20">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198"/>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199"/>
        <v>0</v>
      </c>
      <c r="AB1420" s="229" t="str">
        <f t="shared" si="200"/>
        <v/>
      </c>
    </row>
    <row r="1421" spans="1:28" s="228" customFormat="1" ht="20">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198"/>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199"/>
        <v>0</v>
      </c>
      <c r="AB1421" s="229" t="str">
        <f t="shared" si="200"/>
        <v/>
      </c>
    </row>
    <row r="1422" spans="1:28" s="228" customFormat="1" ht="20">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198"/>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199"/>
        <v>0</v>
      </c>
      <c r="AB1422" s="229" t="str">
        <f t="shared" si="200"/>
        <v/>
      </c>
    </row>
    <row r="1423" spans="1:28" s="228" customFormat="1" ht="20">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198"/>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199"/>
        <v>0</v>
      </c>
      <c r="AB1423" s="229" t="str">
        <f t="shared" si="200"/>
        <v/>
      </c>
    </row>
    <row r="1424" spans="1:28" s="228" customFormat="1" ht="20">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198"/>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199"/>
        <v>0</v>
      </c>
      <c r="AB1424" s="229" t="str">
        <f t="shared" si="200"/>
        <v/>
      </c>
    </row>
    <row r="1425" spans="1:28" s="228" customFormat="1" ht="20">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198"/>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199"/>
        <v>0</v>
      </c>
      <c r="AB1425" s="229" t="str">
        <f t="shared" si="200"/>
        <v/>
      </c>
    </row>
    <row r="1426" spans="1:28" s="228" customFormat="1" ht="20">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198"/>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199"/>
        <v>0</v>
      </c>
      <c r="AB1426" s="229" t="str">
        <f t="shared" si="200"/>
        <v/>
      </c>
    </row>
    <row r="1427" spans="1:28" s="228" customFormat="1" ht="20">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198"/>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199"/>
        <v>0</v>
      </c>
      <c r="AB1427" s="229" t="str">
        <f t="shared" si="200"/>
        <v/>
      </c>
    </row>
    <row r="1428" spans="1:28" s="228" customFormat="1" ht="20">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198"/>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199"/>
        <v>0</v>
      </c>
      <c r="AB1428" s="229" t="str">
        <f t="shared" si="200"/>
        <v/>
      </c>
    </row>
    <row r="1429" spans="1:28" s="228" customFormat="1" ht="20">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198"/>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199"/>
        <v>0</v>
      </c>
      <c r="AB1429" s="229" t="str">
        <f t="shared" si="200"/>
        <v/>
      </c>
    </row>
    <row r="1430" spans="1:28" s="228" customFormat="1" ht="20">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198"/>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199"/>
        <v>0</v>
      </c>
      <c r="AB1430" s="229" t="str">
        <f t="shared" si="200"/>
        <v/>
      </c>
    </row>
    <row r="1431" spans="1:28" s="228" customFormat="1" ht="20">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198"/>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199"/>
        <v>0</v>
      </c>
      <c r="AB1431" s="229" t="str">
        <f t="shared" si="200"/>
        <v/>
      </c>
    </row>
    <row r="1432" spans="1:28" s="228" customFormat="1" ht="20">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198"/>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199"/>
        <v>0</v>
      </c>
      <c r="AB1432" s="229" t="str">
        <f t="shared" si="200"/>
        <v/>
      </c>
    </row>
    <row r="1433" spans="1:28" s="228" customFormat="1" ht="20">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198"/>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199"/>
        <v>0</v>
      </c>
      <c r="AB1433" s="229" t="str">
        <f t="shared" si="200"/>
        <v/>
      </c>
    </row>
    <row r="1434" spans="1:28" s="228" customFormat="1" ht="20">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198"/>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199"/>
        <v>0</v>
      </c>
      <c r="AB1434" s="229" t="str">
        <f t="shared" si="200"/>
        <v/>
      </c>
    </row>
    <row r="1435" spans="1:28" s="228" customFormat="1" ht="20">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ref="S1435:S1465" ca="1" si="201">IF(B1435="","",IF(ISERROR(MATCH($E1435,CL,0)),"Unknown",INDIRECT("'C'!$A$"&amp;MATCH($E1435,CL,0)+1)))</f>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ref="X1435:X1465" ca="1" si="202">IF(AND(C1435="Smelter not listed",OR(LEN(D1435)=0,LEN(E1435)=0)),1,0)</f>
        <v>0</v>
      </c>
      <c r="AB1435" s="229" t="str">
        <f t="shared" ref="AB1435:AB1465" si="203">B1435&amp;C1435</f>
        <v/>
      </c>
    </row>
    <row r="1436" spans="1:28" s="228" customFormat="1" ht="20">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1"/>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02"/>
        <v>0</v>
      </c>
      <c r="AB1436" s="229" t="str">
        <f t="shared" si="203"/>
        <v/>
      </c>
    </row>
    <row r="1437" spans="1:28" s="228" customFormat="1" ht="20">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1"/>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2"/>
        <v>0</v>
      </c>
      <c r="AB1437" s="229" t="str">
        <f t="shared" si="203"/>
        <v/>
      </c>
    </row>
    <row r="1438" spans="1:28" s="228" customFormat="1" ht="20">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1"/>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2"/>
        <v>0</v>
      </c>
      <c r="AB1438" s="229" t="str">
        <f t="shared" si="203"/>
        <v/>
      </c>
    </row>
    <row r="1439" spans="1:28" s="228" customFormat="1" ht="20">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1"/>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2"/>
        <v>0</v>
      </c>
      <c r="AB1439" s="229" t="str">
        <f t="shared" si="203"/>
        <v/>
      </c>
    </row>
    <row r="1440" spans="1:28" s="228" customFormat="1" ht="20">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1"/>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2"/>
        <v>0</v>
      </c>
      <c r="AB1440" s="229" t="str">
        <f t="shared" si="203"/>
        <v/>
      </c>
    </row>
    <row r="1441" spans="1:28" s="228" customFormat="1" ht="20">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1"/>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2"/>
        <v>0</v>
      </c>
      <c r="AB1441" s="229" t="str">
        <f t="shared" si="203"/>
        <v/>
      </c>
    </row>
    <row r="1442" spans="1:28" s="228" customFormat="1" ht="20">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1"/>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2"/>
        <v>0</v>
      </c>
      <c r="AB1442" s="229" t="str">
        <f t="shared" si="203"/>
        <v/>
      </c>
    </row>
    <row r="1443" spans="1:28" s="228" customFormat="1" ht="20">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1"/>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2"/>
        <v>0</v>
      </c>
      <c r="AB1443" s="229" t="str">
        <f t="shared" si="203"/>
        <v/>
      </c>
    </row>
    <row r="1444" spans="1:28" s="228" customFormat="1" ht="20">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1"/>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2"/>
        <v>0</v>
      </c>
      <c r="AB1444" s="229" t="str">
        <f t="shared" si="203"/>
        <v/>
      </c>
    </row>
    <row r="1445" spans="1:28" s="228" customFormat="1" ht="20">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1"/>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2"/>
        <v>0</v>
      </c>
      <c r="AB1445" s="229" t="str">
        <f t="shared" si="203"/>
        <v/>
      </c>
    </row>
    <row r="1446" spans="1:28" s="228" customFormat="1" ht="20">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1"/>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2"/>
        <v>0</v>
      </c>
      <c r="AB1446" s="229" t="str">
        <f t="shared" si="203"/>
        <v/>
      </c>
    </row>
    <row r="1447" spans="1:28" s="228" customFormat="1" ht="20">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1"/>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2"/>
        <v>0</v>
      </c>
      <c r="AB1447" s="229" t="str">
        <f t="shared" si="203"/>
        <v/>
      </c>
    </row>
    <row r="1448" spans="1:28" s="228" customFormat="1" ht="20">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1"/>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2"/>
        <v>0</v>
      </c>
      <c r="AB1448" s="229" t="str">
        <f t="shared" si="203"/>
        <v/>
      </c>
    </row>
    <row r="1449" spans="1:28" s="228" customFormat="1" ht="20">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1"/>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2"/>
        <v>0</v>
      </c>
      <c r="AB1449" s="229" t="str">
        <f t="shared" si="203"/>
        <v/>
      </c>
    </row>
    <row r="1450" spans="1:28" s="228" customFormat="1" ht="20">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1"/>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2"/>
        <v>0</v>
      </c>
      <c r="AB1450" s="229" t="str">
        <f t="shared" si="203"/>
        <v/>
      </c>
    </row>
    <row r="1451" spans="1:28" s="228" customFormat="1" ht="20">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1"/>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2"/>
        <v>0</v>
      </c>
      <c r="AB1451" s="229" t="str">
        <f t="shared" si="203"/>
        <v/>
      </c>
    </row>
    <row r="1452" spans="1:28" s="228" customFormat="1" ht="20">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1"/>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2"/>
        <v>0</v>
      </c>
      <c r="AB1452" s="229" t="str">
        <f t="shared" si="203"/>
        <v/>
      </c>
    </row>
    <row r="1453" spans="1:28" s="228" customFormat="1" ht="20">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1"/>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2"/>
        <v>0</v>
      </c>
      <c r="AB1453" s="229" t="str">
        <f t="shared" si="203"/>
        <v/>
      </c>
    </row>
    <row r="1454" spans="1:28" s="228" customFormat="1" ht="20">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1"/>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2"/>
        <v>0</v>
      </c>
      <c r="AB1454" s="229" t="str">
        <f t="shared" si="203"/>
        <v/>
      </c>
    </row>
    <row r="1455" spans="1:28" s="228" customFormat="1" ht="20">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1"/>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2"/>
        <v>0</v>
      </c>
      <c r="AB1455" s="229" t="str">
        <f t="shared" si="203"/>
        <v/>
      </c>
    </row>
    <row r="1456" spans="1:28" s="228" customFormat="1" ht="20">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1"/>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2"/>
        <v>0</v>
      </c>
      <c r="AB1456" s="229" t="str">
        <f t="shared" si="203"/>
        <v/>
      </c>
    </row>
    <row r="1457" spans="1:28" s="228" customFormat="1" ht="20">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1"/>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2"/>
        <v>0</v>
      </c>
      <c r="AB1457" s="229" t="str">
        <f t="shared" si="203"/>
        <v/>
      </c>
    </row>
    <row r="1458" spans="1:28" s="228" customFormat="1" ht="20">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1"/>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2"/>
        <v>0</v>
      </c>
      <c r="AB1458" s="229" t="str">
        <f t="shared" si="203"/>
        <v/>
      </c>
    </row>
    <row r="1459" spans="1:28" s="228" customFormat="1" ht="20">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1"/>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2"/>
        <v>0</v>
      </c>
      <c r="AB1459" s="229" t="str">
        <f t="shared" si="203"/>
        <v/>
      </c>
    </row>
    <row r="1460" spans="1:28" s="228" customFormat="1" ht="20">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1"/>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2"/>
        <v>0</v>
      </c>
      <c r="AB1460" s="229" t="str">
        <f t="shared" si="203"/>
        <v/>
      </c>
    </row>
    <row r="1461" spans="1:28" s="228" customFormat="1" ht="20">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1"/>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2"/>
        <v>0</v>
      </c>
      <c r="AB1461" s="229" t="str">
        <f t="shared" si="203"/>
        <v/>
      </c>
    </row>
    <row r="1462" spans="1:28" s="228" customFormat="1" ht="20">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1"/>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2"/>
        <v>0</v>
      </c>
      <c r="AB1462" s="229" t="str">
        <f t="shared" si="203"/>
        <v/>
      </c>
    </row>
    <row r="1463" spans="1:28" s="228" customFormat="1" ht="20">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1"/>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2"/>
        <v>0</v>
      </c>
      <c r="AB1463" s="229" t="str">
        <f t="shared" si="203"/>
        <v/>
      </c>
    </row>
    <row r="1464" spans="1:28" s="228" customFormat="1" ht="20">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1"/>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2"/>
        <v>0</v>
      </c>
      <c r="AB1464" s="229" t="str">
        <f t="shared" si="203"/>
        <v/>
      </c>
    </row>
    <row r="1465" spans="1:28" s="228" customFormat="1" ht="20">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1"/>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2"/>
        <v>0</v>
      </c>
      <c r="AB1465" s="229" t="str">
        <f t="shared" si="203"/>
        <v/>
      </c>
    </row>
    <row r="1466" spans="1:28" s="228" customFormat="1" ht="20">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ref="S1466" ca="1" si="204">IF(B1466="","",IF(ISERROR(MATCH($E1466,CL,0)),"Unknown",INDIRECT("'C'!$A$"&amp;MATCH($E1466,CL,0)+1)))</f>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ref="X1466" ca="1" si="205">IF(AND(C1466="Smelter not listed",OR(LEN(D1466)=0,LEN(E1466)=0)),1,0)</f>
        <v>0</v>
      </c>
      <c r="AB1466" s="229" t="str">
        <f t="shared" ref="AB1466" si="206">B1466&amp;C1466</f>
        <v/>
      </c>
    </row>
    <row r="1467" spans="1:28" s="228" customFormat="1" ht="20">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S1498"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X1498" ca="1" si="208">IF(AND(C1467="Smelter not listed",OR(LEN(D1467)=0,LEN(E1467)=0)),1,0)</f>
        <v>0</v>
      </c>
      <c r="AB1467" s="229" t="str">
        <f t="shared" ref="AB1467:AB1498" si="209">B1467&amp;C1467</f>
        <v/>
      </c>
    </row>
    <row r="1468" spans="1:28" s="228" customFormat="1" ht="20">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07"/>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08"/>
        <v>0</v>
      </c>
      <c r="AB1468" s="229" t="str">
        <f t="shared" si="209"/>
        <v/>
      </c>
    </row>
    <row r="1469" spans="1:28" s="228" customFormat="1" ht="20">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07"/>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08"/>
        <v>0</v>
      </c>
      <c r="AB1469" s="229" t="str">
        <f t="shared" si="209"/>
        <v/>
      </c>
    </row>
    <row r="1470" spans="1:28" s="228" customFormat="1" ht="20">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07"/>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08"/>
        <v>0</v>
      </c>
      <c r="AB1470" s="229" t="str">
        <f t="shared" si="209"/>
        <v/>
      </c>
    </row>
    <row r="1471" spans="1:28" s="228" customFormat="1" ht="20">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07"/>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08"/>
        <v>0</v>
      </c>
      <c r="AB1471" s="229" t="str">
        <f t="shared" si="209"/>
        <v/>
      </c>
    </row>
    <row r="1472" spans="1:28" s="228" customFormat="1" ht="20">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07"/>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08"/>
        <v>0</v>
      </c>
      <c r="AB1472" s="229" t="str">
        <f t="shared" si="209"/>
        <v/>
      </c>
    </row>
    <row r="1473" spans="1:28" s="228" customFormat="1" ht="20">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07"/>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08"/>
        <v>0</v>
      </c>
      <c r="AB1473" s="229" t="str">
        <f t="shared" si="209"/>
        <v/>
      </c>
    </row>
    <row r="1474" spans="1:28" s="228" customFormat="1" ht="20">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07"/>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08"/>
        <v>0</v>
      </c>
      <c r="AB1474" s="229" t="str">
        <f t="shared" si="209"/>
        <v/>
      </c>
    </row>
    <row r="1475" spans="1:28" s="228" customFormat="1" ht="20">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07"/>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08"/>
        <v>0</v>
      </c>
      <c r="AB1475" s="229" t="str">
        <f t="shared" si="209"/>
        <v/>
      </c>
    </row>
    <row r="1476" spans="1:28" s="228" customFormat="1" ht="20">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07"/>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08"/>
        <v>0</v>
      </c>
      <c r="AB1476" s="229" t="str">
        <f t="shared" si="209"/>
        <v/>
      </c>
    </row>
    <row r="1477" spans="1:28" s="228" customFormat="1" ht="20">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07"/>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08"/>
        <v>0</v>
      </c>
      <c r="AB1477" s="229" t="str">
        <f t="shared" si="209"/>
        <v/>
      </c>
    </row>
    <row r="1478" spans="1:28" s="228" customFormat="1" ht="20">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07"/>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08"/>
        <v>0</v>
      </c>
      <c r="AB1478" s="229" t="str">
        <f t="shared" si="209"/>
        <v/>
      </c>
    </row>
    <row r="1479" spans="1:28" s="228" customFormat="1" ht="20">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07"/>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08"/>
        <v>0</v>
      </c>
      <c r="AB1479" s="229" t="str">
        <f t="shared" si="209"/>
        <v/>
      </c>
    </row>
    <row r="1480" spans="1:28" s="228" customFormat="1" ht="20">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07"/>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08"/>
        <v>0</v>
      </c>
      <c r="AB1480" s="229" t="str">
        <f t="shared" si="209"/>
        <v/>
      </c>
    </row>
    <row r="1481" spans="1:28" s="228" customFormat="1" ht="20">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07"/>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08"/>
        <v>0</v>
      </c>
      <c r="AB1481" s="229" t="str">
        <f t="shared" si="209"/>
        <v/>
      </c>
    </row>
    <row r="1482" spans="1:28" s="228" customFormat="1" ht="20">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07"/>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08"/>
        <v>0</v>
      </c>
      <c r="AB1482" s="229" t="str">
        <f t="shared" si="209"/>
        <v/>
      </c>
    </row>
    <row r="1483" spans="1:28" s="228" customFormat="1" ht="20">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07"/>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08"/>
        <v>0</v>
      </c>
      <c r="AB1483" s="229" t="str">
        <f t="shared" si="209"/>
        <v/>
      </c>
    </row>
    <row r="1484" spans="1:28" s="228" customFormat="1" ht="20">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07"/>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08"/>
        <v>0</v>
      </c>
      <c r="AB1484" s="229" t="str">
        <f t="shared" si="209"/>
        <v/>
      </c>
    </row>
    <row r="1485" spans="1:28" s="228" customFormat="1" ht="20">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07"/>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08"/>
        <v>0</v>
      </c>
      <c r="AB1485" s="229" t="str">
        <f t="shared" si="209"/>
        <v/>
      </c>
    </row>
    <row r="1486" spans="1:28" s="228" customFormat="1" ht="20">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07"/>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08"/>
        <v>0</v>
      </c>
      <c r="AB1486" s="229" t="str">
        <f t="shared" si="209"/>
        <v/>
      </c>
    </row>
    <row r="1487" spans="1:28" s="228" customFormat="1" ht="20">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07"/>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08"/>
        <v>0</v>
      </c>
      <c r="AB1487" s="229" t="str">
        <f t="shared" si="209"/>
        <v/>
      </c>
    </row>
    <row r="1488" spans="1:28" s="228" customFormat="1" ht="20">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07"/>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08"/>
        <v>0</v>
      </c>
      <c r="AB1488" s="229" t="str">
        <f t="shared" si="209"/>
        <v/>
      </c>
    </row>
    <row r="1489" spans="1:28" s="228" customFormat="1" ht="20">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07"/>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08"/>
        <v>0</v>
      </c>
      <c r="AB1489" s="229" t="str">
        <f t="shared" si="209"/>
        <v/>
      </c>
    </row>
    <row r="1490" spans="1:28" s="228" customFormat="1" ht="20">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07"/>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08"/>
        <v>0</v>
      </c>
      <c r="AB1490" s="229" t="str">
        <f t="shared" si="209"/>
        <v/>
      </c>
    </row>
    <row r="1491" spans="1:28" s="228" customFormat="1" ht="20">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07"/>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08"/>
        <v>0</v>
      </c>
      <c r="AB1491" s="229" t="str">
        <f t="shared" si="209"/>
        <v/>
      </c>
    </row>
    <row r="1492" spans="1:28" s="228" customFormat="1" ht="20">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07"/>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08"/>
        <v>0</v>
      </c>
      <c r="AB1492" s="229" t="str">
        <f t="shared" si="209"/>
        <v/>
      </c>
    </row>
    <row r="1493" spans="1:28" s="228" customFormat="1" ht="20">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07"/>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08"/>
        <v>0</v>
      </c>
      <c r="AB1493" s="229" t="str">
        <f t="shared" si="209"/>
        <v/>
      </c>
    </row>
    <row r="1494" spans="1:28" s="228" customFormat="1" ht="20">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07"/>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08"/>
        <v>0</v>
      </c>
      <c r="AB1494" s="229" t="str">
        <f t="shared" si="209"/>
        <v/>
      </c>
    </row>
    <row r="1495" spans="1:28" s="228" customFormat="1" ht="20">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07"/>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08"/>
        <v>0</v>
      </c>
      <c r="AB1495" s="229" t="str">
        <f t="shared" si="209"/>
        <v/>
      </c>
    </row>
    <row r="1496" spans="1:28" s="228" customFormat="1" ht="20">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07"/>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08"/>
        <v>0</v>
      </c>
      <c r="AB1496" s="229" t="str">
        <f t="shared" si="209"/>
        <v/>
      </c>
    </row>
    <row r="1497" spans="1:28" s="228" customFormat="1" ht="20">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07"/>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08"/>
        <v>0</v>
      </c>
      <c r="AB1497" s="229" t="str">
        <f t="shared" si="209"/>
        <v/>
      </c>
    </row>
    <row r="1498" spans="1:28" s="228" customFormat="1" ht="20">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07"/>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08"/>
        <v>0</v>
      </c>
      <c r="AB1498" s="229" t="str">
        <f t="shared" si="209"/>
        <v/>
      </c>
    </row>
    <row r="1499" spans="1:28" s="228" customFormat="1" ht="20">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ref="S1499:S1529" ca="1" si="210">IF(B1499="","",IF(ISERROR(MATCH($E1499,CL,0)),"Unknown",INDIRECT("'C'!$A$"&amp;MATCH($E1499,CL,0)+1)))</f>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ref="X1499:X1529" ca="1" si="211">IF(AND(C1499="Smelter not listed",OR(LEN(D1499)=0,LEN(E1499)=0)),1,0)</f>
        <v>0</v>
      </c>
      <c r="AB1499" s="229" t="str">
        <f t="shared" ref="AB1499:AB1529" si="212">B1499&amp;C1499</f>
        <v/>
      </c>
    </row>
    <row r="1500" spans="1:28" s="228" customFormat="1" ht="20">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0"/>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11"/>
        <v>0</v>
      </c>
      <c r="AB1500" s="229" t="str">
        <f t="shared" si="212"/>
        <v/>
      </c>
    </row>
    <row r="1501" spans="1:28" s="228" customFormat="1" ht="20">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0"/>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1"/>
        <v>0</v>
      </c>
      <c r="AB1501" s="229" t="str">
        <f t="shared" si="212"/>
        <v/>
      </c>
    </row>
    <row r="1502" spans="1:28" s="228" customFormat="1" ht="20">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0"/>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1"/>
        <v>0</v>
      </c>
      <c r="AB1502" s="229" t="str">
        <f t="shared" si="212"/>
        <v/>
      </c>
    </row>
    <row r="1503" spans="1:28" s="228" customFormat="1" ht="20">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0"/>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1"/>
        <v>0</v>
      </c>
      <c r="AB1503" s="229" t="str">
        <f t="shared" si="212"/>
        <v/>
      </c>
    </row>
    <row r="1504" spans="1:28" s="228" customFormat="1" ht="20">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0"/>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1"/>
        <v>0</v>
      </c>
      <c r="AB1504" s="229" t="str">
        <f t="shared" si="212"/>
        <v/>
      </c>
    </row>
    <row r="1505" spans="1:28" s="228" customFormat="1" ht="20">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0"/>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1"/>
        <v>0</v>
      </c>
      <c r="AB1505" s="229" t="str">
        <f t="shared" si="212"/>
        <v/>
      </c>
    </row>
    <row r="1506" spans="1:28" s="228" customFormat="1" ht="20">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0"/>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1"/>
        <v>0</v>
      </c>
      <c r="AB1506" s="229" t="str">
        <f t="shared" si="212"/>
        <v/>
      </c>
    </row>
    <row r="1507" spans="1:28" s="228" customFormat="1" ht="20">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0"/>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1"/>
        <v>0</v>
      </c>
      <c r="AB1507" s="229" t="str">
        <f t="shared" si="212"/>
        <v/>
      </c>
    </row>
    <row r="1508" spans="1:28" s="228" customFormat="1" ht="20">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0"/>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1"/>
        <v>0</v>
      </c>
      <c r="AB1508" s="229" t="str">
        <f t="shared" si="212"/>
        <v/>
      </c>
    </row>
    <row r="1509" spans="1:28" s="228" customFormat="1" ht="20">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0"/>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1"/>
        <v>0</v>
      </c>
      <c r="AB1509" s="229" t="str">
        <f t="shared" si="212"/>
        <v/>
      </c>
    </row>
    <row r="1510" spans="1:28" s="228" customFormat="1" ht="20">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0"/>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1"/>
        <v>0</v>
      </c>
      <c r="AB1510" s="229" t="str">
        <f t="shared" si="212"/>
        <v/>
      </c>
    </row>
    <row r="1511" spans="1:28" s="228" customFormat="1" ht="20">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0"/>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1"/>
        <v>0</v>
      </c>
      <c r="AB1511" s="229" t="str">
        <f t="shared" si="212"/>
        <v/>
      </c>
    </row>
    <row r="1512" spans="1:28" s="228" customFormat="1" ht="20">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0"/>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1"/>
        <v>0</v>
      </c>
      <c r="AB1512" s="229" t="str">
        <f t="shared" si="212"/>
        <v/>
      </c>
    </row>
    <row r="1513" spans="1:28" s="228" customFormat="1" ht="20">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0"/>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1"/>
        <v>0</v>
      </c>
      <c r="AB1513" s="229" t="str">
        <f t="shared" si="212"/>
        <v/>
      </c>
    </row>
    <row r="1514" spans="1:28" s="228" customFormat="1" ht="20">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0"/>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1"/>
        <v>0</v>
      </c>
      <c r="AB1514" s="229" t="str">
        <f t="shared" si="212"/>
        <v/>
      </c>
    </row>
    <row r="1515" spans="1:28" s="228" customFormat="1" ht="20">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0"/>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1"/>
        <v>0</v>
      </c>
      <c r="AB1515" s="229" t="str">
        <f t="shared" si="212"/>
        <v/>
      </c>
    </row>
    <row r="1516" spans="1:28" s="228" customFormat="1" ht="20">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0"/>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1"/>
        <v>0</v>
      </c>
      <c r="AB1516" s="229" t="str">
        <f t="shared" si="212"/>
        <v/>
      </c>
    </row>
    <row r="1517" spans="1:28" s="228" customFormat="1" ht="20">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0"/>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1"/>
        <v>0</v>
      </c>
      <c r="AB1517" s="229" t="str">
        <f t="shared" si="212"/>
        <v/>
      </c>
    </row>
    <row r="1518" spans="1:28" s="228" customFormat="1" ht="20">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0"/>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1"/>
        <v>0</v>
      </c>
      <c r="AB1518" s="229" t="str">
        <f t="shared" si="212"/>
        <v/>
      </c>
    </row>
    <row r="1519" spans="1:28" s="228" customFormat="1" ht="20">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0"/>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1"/>
        <v>0</v>
      </c>
      <c r="AB1519" s="229" t="str">
        <f t="shared" si="212"/>
        <v/>
      </c>
    </row>
    <row r="1520" spans="1:28" s="228" customFormat="1" ht="20">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0"/>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1"/>
        <v>0</v>
      </c>
      <c r="AB1520" s="229" t="str">
        <f t="shared" si="212"/>
        <v/>
      </c>
    </row>
    <row r="1521" spans="1:28" s="228" customFormat="1" ht="20">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0"/>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1"/>
        <v>0</v>
      </c>
      <c r="AB1521" s="229" t="str">
        <f t="shared" si="212"/>
        <v/>
      </c>
    </row>
    <row r="1522" spans="1:28" s="228" customFormat="1" ht="20">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0"/>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1"/>
        <v>0</v>
      </c>
      <c r="AB1522" s="229" t="str">
        <f t="shared" si="212"/>
        <v/>
      </c>
    </row>
    <row r="1523" spans="1:28" s="228" customFormat="1" ht="20">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0"/>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1"/>
        <v>0</v>
      </c>
      <c r="AB1523" s="229" t="str">
        <f t="shared" si="212"/>
        <v/>
      </c>
    </row>
    <row r="1524" spans="1:28" s="228" customFormat="1" ht="20">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0"/>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1"/>
        <v>0</v>
      </c>
      <c r="AB1524" s="229" t="str">
        <f t="shared" si="212"/>
        <v/>
      </c>
    </row>
    <row r="1525" spans="1:28" s="228" customFormat="1" ht="20">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0"/>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1"/>
        <v>0</v>
      </c>
      <c r="AB1525" s="229" t="str">
        <f t="shared" si="212"/>
        <v/>
      </c>
    </row>
    <row r="1526" spans="1:28" s="228" customFormat="1" ht="20">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0"/>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1"/>
        <v>0</v>
      </c>
      <c r="AB1526" s="229" t="str">
        <f t="shared" si="212"/>
        <v/>
      </c>
    </row>
    <row r="1527" spans="1:28" s="228" customFormat="1" ht="20">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0"/>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1"/>
        <v>0</v>
      </c>
      <c r="AB1527" s="229" t="str">
        <f t="shared" si="212"/>
        <v/>
      </c>
    </row>
    <row r="1528" spans="1:28" s="228" customFormat="1" ht="20">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0"/>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1"/>
        <v>0</v>
      </c>
      <c r="AB1528" s="229" t="str">
        <f t="shared" si="212"/>
        <v/>
      </c>
    </row>
    <row r="1529" spans="1:28" s="228" customFormat="1" ht="20">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0"/>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1"/>
        <v>0</v>
      </c>
      <c r="AB1529" s="229" t="str">
        <f t="shared" si="212"/>
        <v/>
      </c>
    </row>
    <row r="1530" spans="1:28" s="228" customFormat="1" ht="20">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ref="S1530" ca="1" si="213">IF(B1530="","",IF(ISERROR(MATCH($E1530,CL,0)),"Unknown",INDIRECT("'C'!$A$"&amp;MATCH($E1530,CL,0)+1)))</f>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ref="X1530" ca="1" si="214">IF(AND(C1530="Smelter not listed",OR(LEN(D1530)=0,LEN(E1530)=0)),1,0)</f>
        <v>0</v>
      </c>
      <c r="AB1530" s="229" t="str">
        <f t="shared" ref="AB1530" si="215">B1530&amp;C1530</f>
        <v/>
      </c>
    </row>
    <row r="1531" spans="1:28" s="228" customFormat="1" ht="20">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S1562"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X1562" ca="1" si="217">IF(AND(C1531="Smelter not listed",OR(LEN(D1531)=0,LEN(E1531)=0)),1,0)</f>
        <v>0</v>
      </c>
      <c r="AB1531" s="229" t="str">
        <f t="shared" ref="AB1531:AB1562" si="218">B1531&amp;C1531</f>
        <v/>
      </c>
    </row>
    <row r="1532" spans="1:28" s="228" customFormat="1" ht="20">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16"/>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17"/>
        <v>0</v>
      </c>
      <c r="AB1532" s="229" t="str">
        <f t="shared" si="218"/>
        <v/>
      </c>
    </row>
    <row r="1533" spans="1:28" s="228" customFormat="1" ht="20">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6"/>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17"/>
        <v>0</v>
      </c>
      <c r="AB1533" s="229" t="str">
        <f t="shared" si="218"/>
        <v/>
      </c>
    </row>
    <row r="1534" spans="1:28" s="228" customFormat="1" ht="20">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6"/>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17"/>
        <v>0</v>
      </c>
      <c r="AB1534" s="229" t="str">
        <f t="shared" si="218"/>
        <v/>
      </c>
    </row>
    <row r="1535" spans="1:28" s="228" customFormat="1" ht="20">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6"/>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17"/>
        <v>0</v>
      </c>
      <c r="AB1535" s="229" t="str">
        <f t="shared" si="218"/>
        <v/>
      </c>
    </row>
    <row r="1536" spans="1:28" s="228" customFormat="1" ht="20">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6"/>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17"/>
        <v>0</v>
      </c>
      <c r="AB1536" s="229" t="str">
        <f t="shared" si="218"/>
        <v/>
      </c>
    </row>
    <row r="1537" spans="1:28" s="228" customFormat="1" ht="20">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6"/>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17"/>
        <v>0</v>
      </c>
      <c r="AB1537" s="229" t="str">
        <f t="shared" si="218"/>
        <v/>
      </c>
    </row>
    <row r="1538" spans="1:28" s="228" customFormat="1" ht="20">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6"/>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17"/>
        <v>0</v>
      </c>
      <c r="AB1538" s="229" t="str">
        <f t="shared" si="218"/>
        <v/>
      </c>
    </row>
    <row r="1539" spans="1:28" s="228" customFormat="1" ht="20">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6"/>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17"/>
        <v>0</v>
      </c>
      <c r="AB1539" s="229" t="str">
        <f t="shared" si="218"/>
        <v/>
      </c>
    </row>
    <row r="1540" spans="1:28" s="228" customFormat="1" ht="20">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6"/>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17"/>
        <v>0</v>
      </c>
      <c r="AB1540" s="229" t="str">
        <f t="shared" si="218"/>
        <v/>
      </c>
    </row>
    <row r="1541" spans="1:28" s="228" customFormat="1" ht="20">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6"/>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17"/>
        <v>0</v>
      </c>
      <c r="AB1541" s="229" t="str">
        <f t="shared" si="218"/>
        <v/>
      </c>
    </row>
    <row r="1542" spans="1:28" s="228" customFormat="1" ht="20">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6"/>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17"/>
        <v>0</v>
      </c>
      <c r="AB1542" s="229" t="str">
        <f t="shared" si="218"/>
        <v/>
      </c>
    </row>
    <row r="1543" spans="1:28" s="228" customFormat="1" ht="20">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6"/>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17"/>
        <v>0</v>
      </c>
      <c r="AB1543" s="229" t="str">
        <f t="shared" si="218"/>
        <v/>
      </c>
    </row>
    <row r="1544" spans="1:28" s="228" customFormat="1" ht="20">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6"/>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17"/>
        <v>0</v>
      </c>
      <c r="AB1544" s="229" t="str">
        <f t="shared" si="218"/>
        <v/>
      </c>
    </row>
    <row r="1545" spans="1:28" s="228" customFormat="1" ht="20">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6"/>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17"/>
        <v>0</v>
      </c>
      <c r="AB1545" s="229" t="str">
        <f t="shared" si="218"/>
        <v/>
      </c>
    </row>
    <row r="1546" spans="1:28" s="228" customFormat="1" ht="20">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6"/>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17"/>
        <v>0</v>
      </c>
      <c r="AB1546" s="229" t="str">
        <f t="shared" si="218"/>
        <v/>
      </c>
    </row>
    <row r="1547" spans="1:28" s="228" customFormat="1" ht="20">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6"/>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17"/>
        <v>0</v>
      </c>
      <c r="AB1547" s="229" t="str">
        <f t="shared" si="218"/>
        <v/>
      </c>
    </row>
    <row r="1548" spans="1:28" s="228" customFormat="1" ht="20">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6"/>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17"/>
        <v>0</v>
      </c>
      <c r="AB1548" s="229" t="str">
        <f t="shared" si="218"/>
        <v/>
      </c>
    </row>
    <row r="1549" spans="1:28" s="228" customFormat="1" ht="20">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6"/>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17"/>
        <v>0</v>
      </c>
      <c r="AB1549" s="229" t="str">
        <f t="shared" si="218"/>
        <v/>
      </c>
    </row>
    <row r="1550" spans="1:28" s="228" customFormat="1" ht="20">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6"/>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17"/>
        <v>0</v>
      </c>
      <c r="AB1550" s="229" t="str">
        <f t="shared" si="218"/>
        <v/>
      </c>
    </row>
    <row r="1551" spans="1:28" s="228" customFormat="1" ht="20">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6"/>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17"/>
        <v>0</v>
      </c>
      <c r="AB1551" s="229" t="str">
        <f t="shared" si="218"/>
        <v/>
      </c>
    </row>
    <row r="1552" spans="1:28" s="228" customFormat="1" ht="20">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6"/>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17"/>
        <v>0</v>
      </c>
      <c r="AB1552" s="229" t="str">
        <f t="shared" si="218"/>
        <v/>
      </c>
    </row>
    <row r="1553" spans="1:28" s="228" customFormat="1" ht="20">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6"/>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17"/>
        <v>0</v>
      </c>
      <c r="AB1553" s="229" t="str">
        <f t="shared" si="218"/>
        <v/>
      </c>
    </row>
    <row r="1554" spans="1:28" s="228" customFormat="1" ht="20">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6"/>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17"/>
        <v>0</v>
      </c>
      <c r="AB1554" s="229" t="str">
        <f t="shared" si="218"/>
        <v/>
      </c>
    </row>
    <row r="1555" spans="1:28" s="228" customFormat="1" ht="20">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6"/>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17"/>
        <v>0</v>
      </c>
      <c r="AB1555" s="229" t="str">
        <f t="shared" si="218"/>
        <v/>
      </c>
    </row>
    <row r="1556" spans="1:28" s="228" customFormat="1" ht="20">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6"/>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17"/>
        <v>0</v>
      </c>
      <c r="AB1556" s="229" t="str">
        <f t="shared" si="218"/>
        <v/>
      </c>
    </row>
    <row r="1557" spans="1:28" s="228" customFormat="1" ht="20">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6"/>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17"/>
        <v>0</v>
      </c>
      <c r="AB1557" s="229" t="str">
        <f t="shared" si="218"/>
        <v/>
      </c>
    </row>
    <row r="1558" spans="1:28" s="228" customFormat="1" ht="20">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6"/>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17"/>
        <v>0</v>
      </c>
      <c r="AB1558" s="229" t="str">
        <f t="shared" si="218"/>
        <v/>
      </c>
    </row>
    <row r="1559" spans="1:28" s="228" customFormat="1" ht="20">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6"/>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17"/>
        <v>0</v>
      </c>
      <c r="AB1559" s="229" t="str">
        <f t="shared" si="218"/>
        <v/>
      </c>
    </row>
    <row r="1560" spans="1:28" s="228" customFormat="1" ht="20">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6"/>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17"/>
        <v>0</v>
      </c>
      <c r="AB1560" s="229" t="str">
        <f t="shared" si="218"/>
        <v/>
      </c>
    </row>
    <row r="1561" spans="1:28" s="228" customFormat="1" ht="20">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6"/>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17"/>
        <v>0</v>
      </c>
      <c r="AB1561" s="229" t="str">
        <f t="shared" si="218"/>
        <v/>
      </c>
    </row>
    <row r="1562" spans="1:28" s="228" customFormat="1" ht="20">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6"/>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17"/>
        <v>0</v>
      </c>
      <c r="AB1562" s="229" t="str">
        <f t="shared" si="218"/>
        <v/>
      </c>
    </row>
    <row r="1563" spans="1:28" s="228" customFormat="1" ht="20">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ref="S1563:S1593" ca="1" si="219">IF(B1563="","",IF(ISERROR(MATCH($E1563,CL,0)),"Unknown",INDIRECT("'C'!$A$"&amp;MATCH($E1563,CL,0)+1)))</f>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ref="X1563:X1593" ca="1" si="220">IF(AND(C1563="Smelter not listed",OR(LEN(D1563)=0,LEN(E1563)=0)),1,0)</f>
        <v>0</v>
      </c>
      <c r="AB1563" s="229" t="str">
        <f t="shared" ref="AB1563:AB1593" si="221">B1563&amp;C1563</f>
        <v/>
      </c>
    </row>
    <row r="1564" spans="1:28" s="228" customFormat="1" ht="20">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19"/>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20"/>
        <v>0</v>
      </c>
      <c r="AB1564" s="229" t="str">
        <f t="shared" si="221"/>
        <v/>
      </c>
    </row>
    <row r="1565" spans="1:28" s="228" customFormat="1" ht="20">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19"/>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0"/>
        <v>0</v>
      </c>
      <c r="AB1565" s="229" t="str">
        <f t="shared" si="221"/>
        <v/>
      </c>
    </row>
    <row r="1566" spans="1:28" s="228" customFormat="1" ht="20">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19"/>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0"/>
        <v>0</v>
      </c>
      <c r="AB1566" s="229" t="str">
        <f t="shared" si="221"/>
        <v/>
      </c>
    </row>
    <row r="1567" spans="1:28" s="228" customFormat="1" ht="20">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19"/>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0"/>
        <v>0</v>
      </c>
      <c r="AB1567" s="229" t="str">
        <f t="shared" si="221"/>
        <v/>
      </c>
    </row>
    <row r="1568" spans="1:28" s="228" customFormat="1" ht="20">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19"/>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0"/>
        <v>0</v>
      </c>
      <c r="AB1568" s="229" t="str">
        <f t="shared" si="221"/>
        <v/>
      </c>
    </row>
    <row r="1569" spans="1:28" s="228" customFormat="1" ht="20">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19"/>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0"/>
        <v>0</v>
      </c>
      <c r="AB1569" s="229" t="str">
        <f t="shared" si="221"/>
        <v/>
      </c>
    </row>
    <row r="1570" spans="1:28" s="228" customFormat="1" ht="20">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19"/>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0"/>
        <v>0</v>
      </c>
      <c r="AB1570" s="229" t="str">
        <f t="shared" si="221"/>
        <v/>
      </c>
    </row>
    <row r="1571" spans="1:28" s="228" customFormat="1" ht="20">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19"/>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0"/>
        <v>0</v>
      </c>
      <c r="AB1571" s="229" t="str">
        <f t="shared" si="221"/>
        <v/>
      </c>
    </row>
    <row r="1572" spans="1:28" s="228" customFormat="1" ht="20">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19"/>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0"/>
        <v>0</v>
      </c>
      <c r="AB1572" s="229" t="str">
        <f t="shared" si="221"/>
        <v/>
      </c>
    </row>
    <row r="1573" spans="1:28" s="228" customFormat="1" ht="20">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19"/>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0"/>
        <v>0</v>
      </c>
      <c r="AB1573" s="229" t="str">
        <f t="shared" si="221"/>
        <v/>
      </c>
    </row>
    <row r="1574" spans="1:28" s="228" customFormat="1" ht="20">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19"/>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0"/>
        <v>0</v>
      </c>
      <c r="AB1574" s="229" t="str">
        <f t="shared" si="221"/>
        <v/>
      </c>
    </row>
    <row r="1575" spans="1:28" s="228" customFormat="1" ht="20">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19"/>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0"/>
        <v>0</v>
      </c>
      <c r="AB1575" s="229" t="str">
        <f t="shared" si="221"/>
        <v/>
      </c>
    </row>
    <row r="1576" spans="1:28" s="228" customFormat="1" ht="20">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19"/>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0"/>
        <v>0</v>
      </c>
      <c r="AB1576" s="229" t="str">
        <f t="shared" si="221"/>
        <v/>
      </c>
    </row>
    <row r="1577" spans="1:28" s="228" customFormat="1" ht="20">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19"/>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0"/>
        <v>0</v>
      </c>
      <c r="AB1577" s="229" t="str">
        <f t="shared" si="221"/>
        <v/>
      </c>
    </row>
    <row r="1578" spans="1:28" s="228" customFormat="1" ht="20">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19"/>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0"/>
        <v>0</v>
      </c>
      <c r="AB1578" s="229" t="str">
        <f t="shared" si="221"/>
        <v/>
      </c>
    </row>
    <row r="1579" spans="1:28" s="228" customFormat="1" ht="20">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19"/>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0"/>
        <v>0</v>
      </c>
      <c r="AB1579" s="229" t="str">
        <f t="shared" si="221"/>
        <v/>
      </c>
    </row>
    <row r="1580" spans="1:28" s="228" customFormat="1" ht="20">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19"/>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0"/>
        <v>0</v>
      </c>
      <c r="AB1580" s="229" t="str">
        <f t="shared" si="221"/>
        <v/>
      </c>
    </row>
    <row r="1581" spans="1:28" s="228" customFormat="1" ht="20">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19"/>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0"/>
        <v>0</v>
      </c>
      <c r="AB1581" s="229" t="str">
        <f t="shared" si="221"/>
        <v/>
      </c>
    </row>
    <row r="1582" spans="1:28" s="228" customFormat="1" ht="20">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19"/>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0"/>
        <v>0</v>
      </c>
      <c r="AB1582" s="229" t="str">
        <f t="shared" si="221"/>
        <v/>
      </c>
    </row>
    <row r="1583" spans="1:28" s="228" customFormat="1" ht="20">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19"/>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0"/>
        <v>0</v>
      </c>
      <c r="AB1583" s="229" t="str">
        <f t="shared" si="221"/>
        <v/>
      </c>
    </row>
    <row r="1584" spans="1:28" s="228" customFormat="1" ht="20">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19"/>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0"/>
        <v>0</v>
      </c>
      <c r="AB1584" s="229" t="str">
        <f t="shared" si="221"/>
        <v/>
      </c>
    </row>
    <row r="1585" spans="1:28" s="228" customFormat="1" ht="20">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19"/>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0"/>
        <v>0</v>
      </c>
      <c r="AB1585" s="229" t="str">
        <f t="shared" si="221"/>
        <v/>
      </c>
    </row>
    <row r="1586" spans="1:28" s="228" customFormat="1" ht="20">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19"/>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0"/>
        <v>0</v>
      </c>
      <c r="AB1586" s="229" t="str">
        <f t="shared" si="221"/>
        <v/>
      </c>
    </row>
    <row r="1587" spans="1:28" s="228" customFormat="1" ht="20">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19"/>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0"/>
        <v>0</v>
      </c>
      <c r="AB1587" s="229" t="str">
        <f t="shared" si="221"/>
        <v/>
      </c>
    </row>
    <row r="1588" spans="1:28" s="228" customFormat="1" ht="20">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19"/>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0"/>
        <v>0</v>
      </c>
      <c r="AB1588" s="229" t="str">
        <f t="shared" si="221"/>
        <v/>
      </c>
    </row>
    <row r="1589" spans="1:28" s="228" customFormat="1" ht="20">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19"/>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0"/>
        <v>0</v>
      </c>
      <c r="AB1589" s="229" t="str">
        <f t="shared" si="221"/>
        <v/>
      </c>
    </row>
    <row r="1590" spans="1:28" s="228" customFormat="1" ht="20">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19"/>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0"/>
        <v>0</v>
      </c>
      <c r="AB1590" s="229" t="str">
        <f t="shared" si="221"/>
        <v/>
      </c>
    </row>
    <row r="1591" spans="1:28" s="228" customFormat="1" ht="20">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19"/>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0"/>
        <v>0</v>
      </c>
      <c r="AB1591" s="229" t="str">
        <f t="shared" si="221"/>
        <v/>
      </c>
    </row>
    <row r="1592" spans="1:28" s="228" customFormat="1" ht="20">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19"/>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0"/>
        <v>0</v>
      </c>
      <c r="AB1592" s="229" t="str">
        <f t="shared" si="221"/>
        <v/>
      </c>
    </row>
    <row r="1593" spans="1:28" s="228" customFormat="1" ht="20">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19"/>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0"/>
        <v>0</v>
      </c>
      <c r="AB1593" s="229" t="str">
        <f t="shared" si="221"/>
        <v/>
      </c>
    </row>
    <row r="1594" spans="1:28" s="228" customFormat="1" ht="20">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ref="S1594" ca="1" si="222">IF(B1594="","",IF(ISERROR(MATCH($E1594,CL,0)),"Unknown",INDIRECT("'C'!$A$"&amp;MATCH($E1594,CL,0)+1)))</f>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ref="X1594" ca="1" si="223">IF(AND(C1594="Smelter not listed",OR(LEN(D1594)=0,LEN(E1594)=0)),1,0)</f>
        <v>0</v>
      </c>
      <c r="AB1594" s="229" t="str">
        <f t="shared" ref="AB1594" si="224">B1594&amp;C1594</f>
        <v/>
      </c>
    </row>
    <row r="1595" spans="1:28" s="228" customFormat="1" ht="20">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S1626"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X1626" ca="1" si="226">IF(AND(C1595="Smelter not listed",OR(LEN(D1595)=0,LEN(E1595)=0)),1,0)</f>
        <v>0</v>
      </c>
      <c r="AB1595" s="229" t="str">
        <f t="shared" ref="AB1595:AB1626" si="227">B1595&amp;C1595</f>
        <v/>
      </c>
    </row>
    <row r="1596" spans="1:28" s="228" customFormat="1" ht="20">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5"/>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26"/>
        <v>0</v>
      </c>
      <c r="AB1596" s="229" t="str">
        <f t="shared" si="227"/>
        <v/>
      </c>
    </row>
    <row r="1597" spans="1:28" s="228" customFormat="1" ht="20">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5"/>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6"/>
        <v>0</v>
      </c>
      <c r="AB1597" s="229" t="str">
        <f t="shared" si="227"/>
        <v/>
      </c>
    </row>
    <row r="1598" spans="1:28" s="228" customFormat="1" ht="20">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5"/>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6"/>
        <v>0</v>
      </c>
      <c r="AB1598" s="229" t="str">
        <f t="shared" si="227"/>
        <v/>
      </c>
    </row>
    <row r="1599" spans="1:28" s="228" customFormat="1" ht="20">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5"/>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6"/>
        <v>0</v>
      </c>
      <c r="AB1599" s="229" t="str">
        <f t="shared" si="227"/>
        <v/>
      </c>
    </row>
    <row r="1600" spans="1:28" s="228" customFormat="1" ht="20">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5"/>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6"/>
        <v>0</v>
      </c>
      <c r="AB1600" s="229" t="str">
        <f t="shared" si="227"/>
        <v/>
      </c>
    </row>
    <row r="1601" spans="1:28" s="228" customFormat="1" ht="20">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5"/>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6"/>
        <v>0</v>
      </c>
      <c r="AB1601" s="229" t="str">
        <f t="shared" si="227"/>
        <v/>
      </c>
    </row>
    <row r="1602" spans="1:28" s="228" customFormat="1" ht="20">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5"/>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6"/>
        <v>0</v>
      </c>
      <c r="AB1602" s="229" t="str">
        <f t="shared" si="227"/>
        <v/>
      </c>
    </row>
    <row r="1603" spans="1:28" s="228" customFormat="1" ht="20">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5"/>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6"/>
        <v>0</v>
      </c>
      <c r="AB1603" s="229" t="str">
        <f t="shared" si="227"/>
        <v/>
      </c>
    </row>
    <row r="1604" spans="1:28" s="228" customFormat="1" ht="20">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5"/>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6"/>
        <v>0</v>
      </c>
      <c r="AB1604" s="229" t="str">
        <f t="shared" si="227"/>
        <v/>
      </c>
    </row>
    <row r="1605" spans="1:28" s="228" customFormat="1" ht="20">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5"/>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6"/>
        <v>0</v>
      </c>
      <c r="AB1605" s="229" t="str">
        <f t="shared" si="227"/>
        <v/>
      </c>
    </row>
    <row r="1606" spans="1:28" s="228" customFormat="1" ht="20">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5"/>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6"/>
        <v>0</v>
      </c>
      <c r="AB1606" s="229" t="str">
        <f t="shared" si="227"/>
        <v/>
      </c>
    </row>
    <row r="1607" spans="1:28" s="228" customFormat="1" ht="20">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5"/>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6"/>
        <v>0</v>
      </c>
      <c r="AB1607" s="229" t="str">
        <f t="shared" si="227"/>
        <v/>
      </c>
    </row>
    <row r="1608" spans="1:28" s="228" customFormat="1" ht="20">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5"/>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6"/>
        <v>0</v>
      </c>
      <c r="AB1608" s="229" t="str">
        <f t="shared" si="227"/>
        <v/>
      </c>
    </row>
    <row r="1609" spans="1:28" s="228" customFormat="1" ht="20">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5"/>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6"/>
        <v>0</v>
      </c>
      <c r="AB1609" s="229" t="str">
        <f t="shared" si="227"/>
        <v/>
      </c>
    </row>
    <row r="1610" spans="1:28" s="228" customFormat="1" ht="20">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5"/>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6"/>
        <v>0</v>
      </c>
      <c r="AB1610" s="229" t="str">
        <f t="shared" si="227"/>
        <v/>
      </c>
    </row>
    <row r="1611" spans="1:28" s="228" customFormat="1" ht="20">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5"/>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6"/>
        <v>0</v>
      </c>
      <c r="AB1611" s="229" t="str">
        <f t="shared" si="227"/>
        <v/>
      </c>
    </row>
    <row r="1612" spans="1:28" s="228" customFormat="1" ht="20">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5"/>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6"/>
        <v>0</v>
      </c>
      <c r="AB1612" s="229" t="str">
        <f t="shared" si="227"/>
        <v/>
      </c>
    </row>
    <row r="1613" spans="1:28" s="228" customFormat="1" ht="20">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5"/>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6"/>
        <v>0</v>
      </c>
      <c r="AB1613" s="229" t="str">
        <f t="shared" si="227"/>
        <v/>
      </c>
    </row>
    <row r="1614" spans="1:28" s="228" customFormat="1" ht="20">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5"/>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6"/>
        <v>0</v>
      </c>
      <c r="AB1614" s="229" t="str">
        <f t="shared" si="227"/>
        <v/>
      </c>
    </row>
    <row r="1615" spans="1:28" s="228" customFormat="1" ht="20">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5"/>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6"/>
        <v>0</v>
      </c>
      <c r="AB1615" s="229" t="str">
        <f t="shared" si="227"/>
        <v/>
      </c>
    </row>
    <row r="1616" spans="1:28" s="228" customFormat="1" ht="20">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5"/>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6"/>
        <v>0</v>
      </c>
      <c r="AB1616" s="229" t="str">
        <f t="shared" si="227"/>
        <v/>
      </c>
    </row>
    <row r="1617" spans="1:28" s="228" customFormat="1" ht="20">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5"/>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6"/>
        <v>0</v>
      </c>
      <c r="AB1617" s="229" t="str">
        <f t="shared" si="227"/>
        <v/>
      </c>
    </row>
    <row r="1618" spans="1:28" s="228" customFormat="1" ht="20">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5"/>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6"/>
        <v>0</v>
      </c>
      <c r="AB1618" s="229" t="str">
        <f t="shared" si="227"/>
        <v/>
      </c>
    </row>
    <row r="1619" spans="1:28" s="228" customFormat="1" ht="20">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5"/>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6"/>
        <v>0</v>
      </c>
      <c r="AB1619" s="229" t="str">
        <f t="shared" si="227"/>
        <v/>
      </c>
    </row>
    <row r="1620" spans="1:28" s="228" customFormat="1" ht="20">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5"/>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6"/>
        <v>0</v>
      </c>
      <c r="AB1620" s="229" t="str">
        <f t="shared" si="227"/>
        <v/>
      </c>
    </row>
    <row r="1621" spans="1:28" s="228" customFormat="1" ht="20">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5"/>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6"/>
        <v>0</v>
      </c>
      <c r="AB1621" s="229" t="str">
        <f t="shared" si="227"/>
        <v/>
      </c>
    </row>
    <row r="1622" spans="1:28" s="228" customFormat="1" ht="20">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5"/>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6"/>
        <v>0</v>
      </c>
      <c r="AB1622" s="229" t="str">
        <f t="shared" si="227"/>
        <v/>
      </c>
    </row>
    <row r="1623" spans="1:28" s="228" customFormat="1" ht="20">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5"/>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6"/>
        <v>0</v>
      </c>
      <c r="AB1623" s="229" t="str">
        <f t="shared" si="227"/>
        <v/>
      </c>
    </row>
    <row r="1624" spans="1:28" s="228" customFormat="1" ht="20">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5"/>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6"/>
        <v>0</v>
      </c>
      <c r="AB1624" s="229" t="str">
        <f t="shared" si="227"/>
        <v/>
      </c>
    </row>
    <row r="1625" spans="1:28" s="228" customFormat="1" ht="20">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5"/>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6"/>
        <v>0</v>
      </c>
      <c r="AB1625" s="229" t="str">
        <f t="shared" si="227"/>
        <v/>
      </c>
    </row>
    <row r="1626" spans="1:28" s="228" customFormat="1" ht="20">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5"/>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6"/>
        <v>0</v>
      </c>
      <c r="AB1626" s="229" t="str">
        <f t="shared" si="227"/>
        <v/>
      </c>
    </row>
    <row r="1627" spans="1:28" s="228" customFormat="1" ht="20">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ref="S1627:S1657" ca="1" si="228">IF(B1627="","",IF(ISERROR(MATCH($E1627,CL,0)),"Unknown",INDIRECT("'C'!$A$"&amp;MATCH($E1627,CL,0)+1)))</f>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ref="X1627:X1657" ca="1" si="229">IF(AND(C1627="Smelter not listed",OR(LEN(D1627)=0,LEN(E1627)=0)),1,0)</f>
        <v>0</v>
      </c>
      <c r="AB1627" s="229" t="str">
        <f t="shared" ref="AB1627:AB1657" si="230">B1627&amp;C1627</f>
        <v/>
      </c>
    </row>
    <row r="1628" spans="1:28" s="228" customFormat="1" ht="20">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28"/>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29"/>
        <v>0</v>
      </c>
      <c r="AB1628" s="229" t="str">
        <f t="shared" si="230"/>
        <v/>
      </c>
    </row>
    <row r="1629" spans="1:28" s="228" customFormat="1" ht="20">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28"/>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29"/>
        <v>0</v>
      </c>
      <c r="AB1629" s="229" t="str">
        <f t="shared" si="230"/>
        <v/>
      </c>
    </row>
    <row r="1630" spans="1:28" s="228" customFormat="1" ht="20">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28"/>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29"/>
        <v>0</v>
      </c>
      <c r="AB1630" s="229" t="str">
        <f t="shared" si="230"/>
        <v/>
      </c>
    </row>
    <row r="1631" spans="1:28" s="228" customFormat="1" ht="20">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28"/>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29"/>
        <v>0</v>
      </c>
      <c r="AB1631" s="229" t="str">
        <f t="shared" si="230"/>
        <v/>
      </c>
    </row>
    <row r="1632" spans="1:28" s="228" customFormat="1" ht="20">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28"/>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29"/>
        <v>0</v>
      </c>
      <c r="AB1632" s="229" t="str">
        <f t="shared" si="230"/>
        <v/>
      </c>
    </row>
    <row r="1633" spans="1:28" s="228" customFormat="1" ht="20">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28"/>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29"/>
        <v>0</v>
      </c>
      <c r="AB1633" s="229" t="str">
        <f t="shared" si="230"/>
        <v/>
      </c>
    </row>
    <row r="1634" spans="1:28" s="228" customFormat="1" ht="20">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28"/>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29"/>
        <v>0</v>
      </c>
      <c r="AB1634" s="229" t="str">
        <f t="shared" si="230"/>
        <v/>
      </c>
    </row>
    <row r="1635" spans="1:28" s="228" customFormat="1" ht="20">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28"/>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29"/>
        <v>0</v>
      </c>
      <c r="AB1635" s="229" t="str">
        <f t="shared" si="230"/>
        <v/>
      </c>
    </row>
    <row r="1636" spans="1:28" s="228" customFormat="1" ht="20">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28"/>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29"/>
        <v>0</v>
      </c>
      <c r="AB1636" s="229" t="str">
        <f t="shared" si="230"/>
        <v/>
      </c>
    </row>
    <row r="1637" spans="1:28" s="228" customFormat="1" ht="20">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28"/>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29"/>
        <v>0</v>
      </c>
      <c r="AB1637" s="229" t="str">
        <f t="shared" si="230"/>
        <v/>
      </c>
    </row>
    <row r="1638" spans="1:28" s="228" customFormat="1" ht="20">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28"/>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29"/>
        <v>0</v>
      </c>
      <c r="AB1638" s="229" t="str">
        <f t="shared" si="230"/>
        <v/>
      </c>
    </row>
    <row r="1639" spans="1:28" s="228" customFormat="1" ht="20">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28"/>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29"/>
        <v>0</v>
      </c>
      <c r="AB1639" s="229" t="str">
        <f t="shared" si="230"/>
        <v/>
      </c>
    </row>
    <row r="1640" spans="1:28" s="228" customFormat="1" ht="20">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28"/>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29"/>
        <v>0</v>
      </c>
      <c r="AB1640" s="229" t="str">
        <f t="shared" si="230"/>
        <v/>
      </c>
    </row>
    <row r="1641" spans="1:28" s="228" customFormat="1" ht="20">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28"/>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29"/>
        <v>0</v>
      </c>
      <c r="AB1641" s="229" t="str">
        <f t="shared" si="230"/>
        <v/>
      </c>
    </row>
    <row r="1642" spans="1:28" s="228" customFormat="1" ht="20">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28"/>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29"/>
        <v>0</v>
      </c>
      <c r="AB1642" s="229" t="str">
        <f t="shared" si="230"/>
        <v/>
      </c>
    </row>
    <row r="1643" spans="1:28" s="228" customFormat="1" ht="20">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28"/>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29"/>
        <v>0</v>
      </c>
      <c r="AB1643" s="229" t="str">
        <f t="shared" si="230"/>
        <v/>
      </c>
    </row>
    <row r="1644" spans="1:28" s="228" customFormat="1" ht="20">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28"/>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29"/>
        <v>0</v>
      </c>
      <c r="AB1644" s="229" t="str">
        <f t="shared" si="230"/>
        <v/>
      </c>
    </row>
    <row r="1645" spans="1:28" s="228" customFormat="1" ht="20">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28"/>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29"/>
        <v>0</v>
      </c>
      <c r="AB1645" s="229" t="str">
        <f t="shared" si="230"/>
        <v/>
      </c>
    </row>
    <row r="1646" spans="1:28" s="228" customFormat="1" ht="20">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28"/>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29"/>
        <v>0</v>
      </c>
      <c r="AB1646" s="229" t="str">
        <f t="shared" si="230"/>
        <v/>
      </c>
    </row>
    <row r="1647" spans="1:28" s="228" customFormat="1" ht="20">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28"/>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29"/>
        <v>0</v>
      </c>
      <c r="AB1647" s="229" t="str">
        <f t="shared" si="230"/>
        <v/>
      </c>
    </row>
    <row r="1648" spans="1:28" s="228" customFormat="1" ht="20">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28"/>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29"/>
        <v>0</v>
      </c>
      <c r="AB1648" s="229" t="str">
        <f t="shared" si="230"/>
        <v/>
      </c>
    </row>
    <row r="1649" spans="1:28" s="228" customFormat="1" ht="20">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28"/>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29"/>
        <v>0</v>
      </c>
      <c r="AB1649" s="229" t="str">
        <f t="shared" si="230"/>
        <v/>
      </c>
    </row>
    <row r="1650" spans="1:28" s="228" customFormat="1" ht="20">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28"/>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29"/>
        <v>0</v>
      </c>
      <c r="AB1650" s="229" t="str">
        <f t="shared" si="230"/>
        <v/>
      </c>
    </row>
    <row r="1651" spans="1:28" s="228" customFormat="1" ht="20">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28"/>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29"/>
        <v>0</v>
      </c>
      <c r="AB1651" s="229" t="str">
        <f t="shared" si="230"/>
        <v/>
      </c>
    </row>
    <row r="1652" spans="1:28" s="228" customFormat="1" ht="20">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28"/>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29"/>
        <v>0</v>
      </c>
      <c r="AB1652" s="229" t="str">
        <f t="shared" si="230"/>
        <v/>
      </c>
    </row>
    <row r="1653" spans="1:28" s="228" customFormat="1" ht="20">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28"/>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29"/>
        <v>0</v>
      </c>
      <c r="AB1653" s="229" t="str">
        <f t="shared" si="230"/>
        <v/>
      </c>
    </row>
    <row r="1654" spans="1:28" s="228" customFormat="1" ht="20">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28"/>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29"/>
        <v>0</v>
      </c>
      <c r="AB1654" s="229" t="str">
        <f t="shared" si="230"/>
        <v/>
      </c>
    </row>
    <row r="1655" spans="1:28" s="228" customFormat="1" ht="20">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28"/>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29"/>
        <v>0</v>
      </c>
      <c r="AB1655" s="229" t="str">
        <f t="shared" si="230"/>
        <v/>
      </c>
    </row>
    <row r="1656" spans="1:28" s="228" customFormat="1" ht="20">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28"/>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29"/>
        <v>0</v>
      </c>
      <c r="AB1656" s="229" t="str">
        <f t="shared" si="230"/>
        <v/>
      </c>
    </row>
    <row r="1657" spans="1:28" s="228" customFormat="1" ht="20">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28"/>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29"/>
        <v>0</v>
      </c>
      <c r="AB1657" s="229" t="str">
        <f t="shared" si="230"/>
        <v/>
      </c>
    </row>
    <row r="1658" spans="1:28" s="228" customFormat="1" ht="20">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ref="S1658" ca="1" si="231">IF(B1658="","",IF(ISERROR(MATCH($E1658,CL,0)),"Unknown",INDIRECT("'C'!$A$"&amp;MATCH($E1658,CL,0)+1)))</f>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ref="X1658" ca="1" si="232">IF(AND(C1658="Smelter not listed",OR(LEN(D1658)=0,LEN(E1658)=0)),1,0)</f>
        <v>0</v>
      </c>
      <c r="AB1658" s="229" t="str">
        <f t="shared" ref="AB1658" si="233">B1658&amp;C1658</f>
        <v/>
      </c>
    </row>
    <row r="1659" spans="1:28" s="228" customFormat="1" ht="20">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S1690"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X1690" ca="1" si="235">IF(AND(C1659="Smelter not listed",OR(LEN(D1659)=0,LEN(E1659)=0)),1,0)</f>
        <v>0</v>
      </c>
      <c r="AB1659" s="229" t="str">
        <f t="shared" ref="AB1659:AB1690" si="236">B1659&amp;C1659</f>
        <v/>
      </c>
    </row>
    <row r="1660" spans="1:28" s="228" customFormat="1" ht="20">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4"/>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35"/>
        <v>0</v>
      </c>
      <c r="AB1660" s="229" t="str">
        <f t="shared" si="236"/>
        <v/>
      </c>
    </row>
    <row r="1661" spans="1:28" s="228" customFormat="1" ht="20">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4"/>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5"/>
        <v>0</v>
      </c>
      <c r="AB1661" s="229" t="str">
        <f t="shared" si="236"/>
        <v/>
      </c>
    </row>
    <row r="1662" spans="1:28" s="228" customFormat="1" ht="20">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4"/>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5"/>
        <v>0</v>
      </c>
      <c r="AB1662" s="229" t="str">
        <f t="shared" si="236"/>
        <v/>
      </c>
    </row>
    <row r="1663" spans="1:28" s="228" customFormat="1" ht="20">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4"/>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5"/>
        <v>0</v>
      </c>
      <c r="AB1663" s="229" t="str">
        <f t="shared" si="236"/>
        <v/>
      </c>
    </row>
    <row r="1664" spans="1:28" s="228" customFormat="1" ht="20">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4"/>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5"/>
        <v>0</v>
      </c>
      <c r="AB1664" s="229" t="str">
        <f t="shared" si="236"/>
        <v/>
      </c>
    </row>
    <row r="1665" spans="1:28" s="228" customFormat="1" ht="20">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4"/>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5"/>
        <v>0</v>
      </c>
      <c r="AB1665" s="229" t="str">
        <f t="shared" si="236"/>
        <v/>
      </c>
    </row>
    <row r="1666" spans="1:28" s="228" customFormat="1" ht="20">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4"/>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5"/>
        <v>0</v>
      </c>
      <c r="AB1666" s="229" t="str">
        <f t="shared" si="236"/>
        <v/>
      </c>
    </row>
    <row r="1667" spans="1:28" s="228" customFormat="1" ht="20">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4"/>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5"/>
        <v>0</v>
      </c>
      <c r="AB1667" s="229" t="str">
        <f t="shared" si="236"/>
        <v/>
      </c>
    </row>
    <row r="1668" spans="1:28" s="228" customFormat="1" ht="20">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4"/>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5"/>
        <v>0</v>
      </c>
      <c r="AB1668" s="229" t="str">
        <f t="shared" si="236"/>
        <v/>
      </c>
    </row>
    <row r="1669" spans="1:28" s="228" customFormat="1" ht="20">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4"/>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5"/>
        <v>0</v>
      </c>
      <c r="AB1669" s="229" t="str">
        <f t="shared" si="236"/>
        <v/>
      </c>
    </row>
    <row r="1670" spans="1:28" s="228" customFormat="1" ht="20">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4"/>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5"/>
        <v>0</v>
      </c>
      <c r="AB1670" s="229" t="str">
        <f t="shared" si="236"/>
        <v/>
      </c>
    </row>
    <row r="1671" spans="1:28" s="228" customFormat="1" ht="20">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4"/>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5"/>
        <v>0</v>
      </c>
      <c r="AB1671" s="229" t="str">
        <f t="shared" si="236"/>
        <v/>
      </c>
    </row>
    <row r="1672" spans="1:28" s="228" customFormat="1" ht="20">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4"/>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5"/>
        <v>0</v>
      </c>
      <c r="AB1672" s="229" t="str">
        <f t="shared" si="236"/>
        <v/>
      </c>
    </row>
    <row r="1673" spans="1:28" s="228" customFormat="1" ht="20">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4"/>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5"/>
        <v>0</v>
      </c>
      <c r="AB1673" s="229" t="str">
        <f t="shared" si="236"/>
        <v/>
      </c>
    </row>
    <row r="1674" spans="1:28" s="228" customFormat="1" ht="20">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4"/>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5"/>
        <v>0</v>
      </c>
      <c r="AB1674" s="229" t="str">
        <f t="shared" si="236"/>
        <v/>
      </c>
    </row>
    <row r="1675" spans="1:28" s="228" customFormat="1" ht="20">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4"/>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5"/>
        <v>0</v>
      </c>
      <c r="AB1675" s="229" t="str">
        <f t="shared" si="236"/>
        <v/>
      </c>
    </row>
    <row r="1676" spans="1:28" s="228" customFormat="1" ht="20">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4"/>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5"/>
        <v>0</v>
      </c>
      <c r="AB1676" s="229" t="str">
        <f t="shared" si="236"/>
        <v/>
      </c>
    </row>
    <row r="1677" spans="1:28" s="228" customFormat="1" ht="20">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4"/>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5"/>
        <v>0</v>
      </c>
      <c r="AB1677" s="229" t="str">
        <f t="shared" si="236"/>
        <v/>
      </c>
    </row>
    <row r="1678" spans="1:28" s="228" customFormat="1" ht="20">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4"/>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5"/>
        <v>0</v>
      </c>
      <c r="AB1678" s="229" t="str">
        <f t="shared" si="236"/>
        <v/>
      </c>
    </row>
    <row r="1679" spans="1:28" s="228" customFormat="1" ht="20">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4"/>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5"/>
        <v>0</v>
      </c>
      <c r="AB1679" s="229" t="str">
        <f t="shared" si="236"/>
        <v/>
      </c>
    </row>
    <row r="1680" spans="1:28" s="228" customFormat="1" ht="20">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4"/>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5"/>
        <v>0</v>
      </c>
      <c r="AB1680" s="229" t="str">
        <f t="shared" si="236"/>
        <v/>
      </c>
    </row>
    <row r="1681" spans="1:28" s="228" customFormat="1" ht="20">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4"/>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5"/>
        <v>0</v>
      </c>
      <c r="AB1681" s="229" t="str">
        <f t="shared" si="236"/>
        <v/>
      </c>
    </row>
    <row r="1682" spans="1:28" s="228" customFormat="1" ht="20">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4"/>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5"/>
        <v>0</v>
      </c>
      <c r="AB1682" s="229" t="str">
        <f t="shared" si="236"/>
        <v/>
      </c>
    </row>
    <row r="1683" spans="1:28" s="228" customFormat="1" ht="20">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4"/>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5"/>
        <v>0</v>
      </c>
      <c r="AB1683" s="229" t="str">
        <f t="shared" si="236"/>
        <v/>
      </c>
    </row>
    <row r="1684" spans="1:28" s="228" customFormat="1" ht="20">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4"/>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5"/>
        <v>0</v>
      </c>
      <c r="AB1684" s="229" t="str">
        <f t="shared" si="236"/>
        <v/>
      </c>
    </row>
    <row r="1685" spans="1:28" s="228" customFormat="1" ht="20">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4"/>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5"/>
        <v>0</v>
      </c>
      <c r="AB1685" s="229" t="str">
        <f t="shared" si="236"/>
        <v/>
      </c>
    </row>
    <row r="1686" spans="1:28" s="228" customFormat="1" ht="20">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4"/>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5"/>
        <v>0</v>
      </c>
      <c r="AB1686" s="229" t="str">
        <f t="shared" si="236"/>
        <v/>
      </c>
    </row>
    <row r="1687" spans="1:28" s="228" customFormat="1" ht="20">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4"/>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5"/>
        <v>0</v>
      </c>
      <c r="AB1687" s="229" t="str">
        <f t="shared" si="236"/>
        <v/>
      </c>
    </row>
    <row r="1688" spans="1:28" s="228" customFormat="1" ht="20">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4"/>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5"/>
        <v>0</v>
      </c>
      <c r="AB1688" s="229" t="str">
        <f t="shared" si="236"/>
        <v/>
      </c>
    </row>
    <row r="1689" spans="1:28" s="228" customFormat="1" ht="20">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4"/>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5"/>
        <v>0</v>
      </c>
      <c r="AB1689" s="229" t="str">
        <f t="shared" si="236"/>
        <v/>
      </c>
    </row>
    <row r="1690" spans="1:28" s="228" customFormat="1" ht="20">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4"/>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5"/>
        <v>0</v>
      </c>
      <c r="AB1690" s="229" t="str">
        <f t="shared" si="236"/>
        <v/>
      </c>
    </row>
    <row r="1691" spans="1:28" s="228" customFormat="1" ht="20">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ref="S1691:S1721" ca="1" si="237">IF(B1691="","",IF(ISERROR(MATCH($E1691,CL,0)),"Unknown",INDIRECT("'C'!$A$"&amp;MATCH($E1691,CL,0)+1)))</f>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ref="X1691:X1721" ca="1" si="238">IF(AND(C1691="Smelter not listed",OR(LEN(D1691)=0,LEN(E1691)=0)),1,0)</f>
        <v>0</v>
      </c>
      <c r="AB1691" s="229" t="str">
        <f t="shared" ref="AB1691:AB1721" si="239">B1691&amp;C1691</f>
        <v/>
      </c>
    </row>
    <row r="1692" spans="1:28" s="228" customFormat="1" ht="20">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37"/>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38"/>
        <v>0</v>
      </c>
      <c r="AB1692" s="229" t="str">
        <f t="shared" si="239"/>
        <v/>
      </c>
    </row>
    <row r="1693" spans="1:28" s="228" customFormat="1" ht="20">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37"/>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38"/>
        <v>0</v>
      </c>
      <c r="AB1693" s="229" t="str">
        <f t="shared" si="239"/>
        <v/>
      </c>
    </row>
    <row r="1694" spans="1:28" s="228" customFormat="1" ht="20">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37"/>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38"/>
        <v>0</v>
      </c>
      <c r="AB1694" s="229" t="str">
        <f t="shared" si="239"/>
        <v/>
      </c>
    </row>
    <row r="1695" spans="1:28" s="228" customFormat="1" ht="20">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37"/>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38"/>
        <v>0</v>
      </c>
      <c r="AB1695" s="229" t="str">
        <f t="shared" si="239"/>
        <v/>
      </c>
    </row>
    <row r="1696" spans="1:28" s="228" customFormat="1" ht="20">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37"/>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38"/>
        <v>0</v>
      </c>
      <c r="AB1696" s="229" t="str">
        <f t="shared" si="239"/>
        <v/>
      </c>
    </row>
    <row r="1697" spans="1:28" s="228" customFormat="1" ht="20">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37"/>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38"/>
        <v>0</v>
      </c>
      <c r="AB1697" s="229" t="str">
        <f t="shared" si="239"/>
        <v/>
      </c>
    </row>
    <row r="1698" spans="1:28" s="228" customFormat="1" ht="20">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37"/>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38"/>
        <v>0</v>
      </c>
      <c r="AB1698" s="229" t="str">
        <f t="shared" si="239"/>
        <v/>
      </c>
    </row>
    <row r="1699" spans="1:28" s="228" customFormat="1" ht="20">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37"/>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38"/>
        <v>0</v>
      </c>
      <c r="AB1699" s="229" t="str">
        <f t="shared" si="239"/>
        <v/>
      </c>
    </row>
    <row r="1700" spans="1:28" s="228" customFormat="1" ht="20">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37"/>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38"/>
        <v>0</v>
      </c>
      <c r="AB1700" s="229" t="str">
        <f t="shared" si="239"/>
        <v/>
      </c>
    </row>
    <row r="1701" spans="1:28" s="228" customFormat="1" ht="20">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37"/>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38"/>
        <v>0</v>
      </c>
      <c r="AB1701" s="229" t="str">
        <f t="shared" si="239"/>
        <v/>
      </c>
    </row>
    <row r="1702" spans="1:28" s="228" customFormat="1" ht="20">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37"/>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38"/>
        <v>0</v>
      </c>
      <c r="AB1702" s="229" t="str">
        <f t="shared" si="239"/>
        <v/>
      </c>
    </row>
    <row r="1703" spans="1:28" s="228" customFormat="1" ht="20">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37"/>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38"/>
        <v>0</v>
      </c>
      <c r="AB1703" s="229" t="str">
        <f t="shared" si="239"/>
        <v/>
      </c>
    </row>
    <row r="1704" spans="1:28" s="228" customFormat="1" ht="20">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37"/>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38"/>
        <v>0</v>
      </c>
      <c r="AB1704" s="229" t="str">
        <f t="shared" si="239"/>
        <v/>
      </c>
    </row>
    <row r="1705" spans="1:28" s="228" customFormat="1" ht="20">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37"/>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38"/>
        <v>0</v>
      </c>
      <c r="AB1705" s="229" t="str">
        <f t="shared" si="239"/>
        <v/>
      </c>
    </row>
    <row r="1706" spans="1:28" s="228" customFormat="1" ht="20">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37"/>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38"/>
        <v>0</v>
      </c>
      <c r="AB1706" s="229" t="str">
        <f t="shared" si="239"/>
        <v/>
      </c>
    </row>
    <row r="1707" spans="1:28" s="228" customFormat="1" ht="20">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37"/>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38"/>
        <v>0</v>
      </c>
      <c r="AB1707" s="229" t="str">
        <f t="shared" si="239"/>
        <v/>
      </c>
    </row>
    <row r="1708" spans="1:28" s="228" customFormat="1" ht="20">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37"/>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38"/>
        <v>0</v>
      </c>
      <c r="AB1708" s="229" t="str">
        <f t="shared" si="239"/>
        <v/>
      </c>
    </row>
    <row r="1709" spans="1:28" s="228" customFormat="1" ht="20">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37"/>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38"/>
        <v>0</v>
      </c>
      <c r="AB1709" s="229" t="str">
        <f t="shared" si="239"/>
        <v/>
      </c>
    </row>
    <row r="1710" spans="1:28" s="228" customFormat="1" ht="20">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37"/>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38"/>
        <v>0</v>
      </c>
      <c r="AB1710" s="229" t="str">
        <f t="shared" si="239"/>
        <v/>
      </c>
    </row>
    <row r="1711" spans="1:28" s="228" customFormat="1" ht="20">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37"/>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38"/>
        <v>0</v>
      </c>
      <c r="AB1711" s="229" t="str">
        <f t="shared" si="239"/>
        <v/>
      </c>
    </row>
    <row r="1712" spans="1:28" s="228" customFormat="1" ht="20">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37"/>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38"/>
        <v>0</v>
      </c>
      <c r="AB1712" s="229" t="str">
        <f t="shared" si="239"/>
        <v/>
      </c>
    </row>
    <row r="1713" spans="1:28" s="228" customFormat="1" ht="20">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37"/>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38"/>
        <v>0</v>
      </c>
      <c r="AB1713" s="229" t="str">
        <f t="shared" si="239"/>
        <v/>
      </c>
    </row>
    <row r="1714" spans="1:28" s="228" customFormat="1" ht="20">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37"/>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38"/>
        <v>0</v>
      </c>
      <c r="AB1714" s="229" t="str">
        <f t="shared" si="239"/>
        <v/>
      </c>
    </row>
    <row r="1715" spans="1:28" s="228" customFormat="1" ht="20">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37"/>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38"/>
        <v>0</v>
      </c>
      <c r="AB1715" s="229" t="str">
        <f t="shared" si="239"/>
        <v/>
      </c>
    </row>
    <row r="1716" spans="1:28" s="228" customFormat="1" ht="20">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37"/>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38"/>
        <v>0</v>
      </c>
      <c r="AB1716" s="229" t="str">
        <f t="shared" si="239"/>
        <v/>
      </c>
    </row>
    <row r="1717" spans="1:28" s="228" customFormat="1" ht="20">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37"/>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38"/>
        <v>0</v>
      </c>
      <c r="AB1717" s="229" t="str">
        <f t="shared" si="239"/>
        <v/>
      </c>
    </row>
    <row r="1718" spans="1:28" s="228" customFormat="1" ht="20">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37"/>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38"/>
        <v>0</v>
      </c>
      <c r="AB1718" s="229" t="str">
        <f t="shared" si="239"/>
        <v/>
      </c>
    </row>
    <row r="1719" spans="1:28" s="228" customFormat="1" ht="20">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37"/>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38"/>
        <v>0</v>
      </c>
      <c r="AB1719" s="229" t="str">
        <f t="shared" si="239"/>
        <v/>
      </c>
    </row>
    <row r="1720" spans="1:28" s="228" customFormat="1" ht="20">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37"/>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38"/>
        <v>0</v>
      </c>
      <c r="AB1720" s="229" t="str">
        <f t="shared" si="239"/>
        <v/>
      </c>
    </row>
    <row r="1721" spans="1:28" s="228" customFormat="1" ht="20">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37"/>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38"/>
        <v>0</v>
      </c>
      <c r="AB1721" s="229" t="str">
        <f t="shared" si="239"/>
        <v/>
      </c>
    </row>
    <row r="1722" spans="1:28" s="228" customFormat="1" ht="20">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ref="S1722" ca="1" si="240">IF(B1722="","",IF(ISERROR(MATCH($E1722,CL,0)),"Unknown",INDIRECT("'C'!$A$"&amp;MATCH($E1722,CL,0)+1)))</f>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ref="X1722" ca="1" si="241">IF(AND(C1722="Smelter not listed",OR(LEN(D1722)=0,LEN(E1722)=0)),1,0)</f>
        <v>0</v>
      </c>
      <c r="AB1722" s="229" t="str">
        <f t="shared" ref="AB1722" si="242">B1722&amp;C1722</f>
        <v/>
      </c>
    </row>
    <row r="1723" spans="1:28" s="228" customFormat="1" ht="20">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S1754"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X1754" ca="1" si="244">IF(AND(C1723="Smelter not listed",OR(LEN(D1723)=0,LEN(E1723)=0)),1,0)</f>
        <v>0</v>
      </c>
      <c r="AB1723" s="229" t="str">
        <f t="shared" ref="AB1723:AB1754" si="245">B1723&amp;C1723</f>
        <v/>
      </c>
    </row>
    <row r="1724" spans="1:28" s="228" customFormat="1" ht="20">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3"/>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44"/>
        <v>0</v>
      </c>
      <c r="AB1724" s="229" t="str">
        <f t="shared" si="245"/>
        <v/>
      </c>
    </row>
    <row r="1725" spans="1:28" s="228" customFormat="1" ht="20">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3"/>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4"/>
        <v>0</v>
      </c>
      <c r="AB1725" s="229" t="str">
        <f t="shared" si="245"/>
        <v/>
      </c>
    </row>
    <row r="1726" spans="1:28" s="228" customFormat="1" ht="20">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3"/>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4"/>
        <v>0</v>
      </c>
      <c r="AB1726" s="229" t="str">
        <f t="shared" si="245"/>
        <v/>
      </c>
    </row>
    <row r="1727" spans="1:28" s="228" customFormat="1" ht="20">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3"/>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4"/>
        <v>0</v>
      </c>
      <c r="AB1727" s="229" t="str">
        <f t="shared" si="245"/>
        <v/>
      </c>
    </row>
    <row r="1728" spans="1:28" s="228" customFormat="1" ht="20">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3"/>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4"/>
        <v>0</v>
      </c>
      <c r="AB1728" s="229" t="str">
        <f t="shared" si="245"/>
        <v/>
      </c>
    </row>
    <row r="1729" spans="1:28" s="228" customFormat="1" ht="20">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3"/>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4"/>
        <v>0</v>
      </c>
      <c r="AB1729" s="229" t="str">
        <f t="shared" si="245"/>
        <v/>
      </c>
    </row>
    <row r="1730" spans="1:28" s="228" customFormat="1" ht="20">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3"/>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4"/>
        <v>0</v>
      </c>
      <c r="AB1730" s="229" t="str">
        <f t="shared" si="245"/>
        <v/>
      </c>
    </row>
    <row r="1731" spans="1:28" s="228" customFormat="1" ht="20">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3"/>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4"/>
        <v>0</v>
      </c>
      <c r="AB1731" s="229" t="str">
        <f t="shared" si="245"/>
        <v/>
      </c>
    </row>
    <row r="1732" spans="1:28" s="228" customFormat="1" ht="20">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3"/>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4"/>
        <v>0</v>
      </c>
      <c r="AB1732" s="229" t="str">
        <f t="shared" si="245"/>
        <v/>
      </c>
    </row>
    <row r="1733" spans="1:28" s="228" customFormat="1" ht="20">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3"/>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4"/>
        <v>0</v>
      </c>
      <c r="AB1733" s="229" t="str">
        <f t="shared" si="245"/>
        <v/>
      </c>
    </row>
    <row r="1734" spans="1:28" s="228" customFormat="1" ht="20">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3"/>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4"/>
        <v>0</v>
      </c>
      <c r="AB1734" s="229" t="str">
        <f t="shared" si="245"/>
        <v/>
      </c>
    </row>
    <row r="1735" spans="1:28" s="228" customFormat="1" ht="20">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3"/>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4"/>
        <v>0</v>
      </c>
      <c r="AB1735" s="229" t="str">
        <f t="shared" si="245"/>
        <v/>
      </c>
    </row>
    <row r="1736" spans="1:28" s="228" customFormat="1" ht="20">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3"/>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4"/>
        <v>0</v>
      </c>
      <c r="AB1736" s="229" t="str">
        <f t="shared" si="245"/>
        <v/>
      </c>
    </row>
    <row r="1737" spans="1:28" s="228" customFormat="1" ht="20">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3"/>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4"/>
        <v>0</v>
      </c>
      <c r="AB1737" s="229" t="str">
        <f t="shared" si="245"/>
        <v/>
      </c>
    </row>
    <row r="1738" spans="1:28" s="228" customFormat="1" ht="20">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3"/>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4"/>
        <v>0</v>
      </c>
      <c r="AB1738" s="229" t="str">
        <f t="shared" si="245"/>
        <v/>
      </c>
    </row>
    <row r="1739" spans="1:28" s="228" customFormat="1" ht="20">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3"/>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4"/>
        <v>0</v>
      </c>
      <c r="AB1739" s="229" t="str">
        <f t="shared" si="245"/>
        <v/>
      </c>
    </row>
    <row r="1740" spans="1:28" s="228" customFormat="1" ht="20">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3"/>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4"/>
        <v>0</v>
      </c>
      <c r="AB1740" s="229" t="str">
        <f t="shared" si="245"/>
        <v/>
      </c>
    </row>
    <row r="1741" spans="1:28" s="228" customFormat="1" ht="20">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3"/>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4"/>
        <v>0</v>
      </c>
      <c r="AB1741" s="229" t="str">
        <f t="shared" si="245"/>
        <v/>
      </c>
    </row>
    <row r="1742" spans="1:28" s="228" customFormat="1" ht="20">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3"/>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4"/>
        <v>0</v>
      </c>
      <c r="AB1742" s="229" t="str">
        <f t="shared" si="245"/>
        <v/>
      </c>
    </row>
    <row r="1743" spans="1:28" s="228" customFormat="1" ht="20">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3"/>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4"/>
        <v>0</v>
      </c>
      <c r="AB1743" s="229" t="str">
        <f t="shared" si="245"/>
        <v/>
      </c>
    </row>
    <row r="1744" spans="1:28" s="228" customFormat="1" ht="20">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3"/>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4"/>
        <v>0</v>
      </c>
      <c r="AB1744" s="229" t="str">
        <f t="shared" si="245"/>
        <v/>
      </c>
    </row>
    <row r="1745" spans="1:28" s="228" customFormat="1" ht="20">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3"/>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4"/>
        <v>0</v>
      </c>
      <c r="AB1745" s="229" t="str">
        <f t="shared" si="245"/>
        <v/>
      </c>
    </row>
    <row r="1746" spans="1:28" s="228" customFormat="1" ht="20">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3"/>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4"/>
        <v>0</v>
      </c>
      <c r="AB1746" s="229" t="str">
        <f t="shared" si="245"/>
        <v/>
      </c>
    </row>
    <row r="1747" spans="1:28" s="228" customFormat="1" ht="20">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3"/>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4"/>
        <v>0</v>
      </c>
      <c r="AB1747" s="229" t="str">
        <f t="shared" si="245"/>
        <v/>
      </c>
    </row>
    <row r="1748" spans="1:28" s="228" customFormat="1" ht="20">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3"/>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4"/>
        <v>0</v>
      </c>
      <c r="AB1748" s="229" t="str">
        <f t="shared" si="245"/>
        <v/>
      </c>
    </row>
    <row r="1749" spans="1:28" s="228" customFormat="1" ht="20">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3"/>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4"/>
        <v>0</v>
      </c>
      <c r="AB1749" s="229" t="str">
        <f t="shared" si="245"/>
        <v/>
      </c>
    </row>
    <row r="1750" spans="1:28" s="228" customFormat="1" ht="20">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3"/>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4"/>
        <v>0</v>
      </c>
      <c r="AB1750" s="229" t="str">
        <f t="shared" si="245"/>
        <v/>
      </c>
    </row>
    <row r="1751" spans="1:28" s="228" customFormat="1" ht="20">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3"/>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4"/>
        <v>0</v>
      </c>
      <c r="AB1751" s="229" t="str">
        <f t="shared" si="245"/>
        <v/>
      </c>
    </row>
    <row r="1752" spans="1:28" s="228" customFormat="1" ht="20">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3"/>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4"/>
        <v>0</v>
      </c>
      <c r="AB1752" s="229" t="str">
        <f t="shared" si="245"/>
        <v/>
      </c>
    </row>
    <row r="1753" spans="1:28" s="228" customFormat="1" ht="20">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3"/>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4"/>
        <v>0</v>
      </c>
      <c r="AB1753" s="229" t="str">
        <f t="shared" si="245"/>
        <v/>
      </c>
    </row>
    <row r="1754" spans="1:28" s="228" customFormat="1" ht="20">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3"/>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4"/>
        <v>0</v>
      </c>
      <c r="AB1754" s="229" t="str">
        <f t="shared" si="245"/>
        <v/>
      </c>
    </row>
    <row r="1755" spans="1:28" s="228" customFormat="1" ht="20">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ref="S1755:S1785" ca="1" si="246">IF(B1755="","",IF(ISERROR(MATCH($E1755,CL,0)),"Unknown",INDIRECT("'C'!$A$"&amp;MATCH($E1755,CL,0)+1)))</f>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ref="X1755:X1785" ca="1" si="247">IF(AND(C1755="Smelter not listed",OR(LEN(D1755)=0,LEN(E1755)=0)),1,0)</f>
        <v>0</v>
      </c>
      <c r="AB1755" s="229" t="str">
        <f t="shared" ref="AB1755:AB1785" si="248">B1755&amp;C1755</f>
        <v/>
      </c>
    </row>
    <row r="1756" spans="1:28" s="228" customFormat="1" ht="20">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46"/>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47"/>
        <v>0</v>
      </c>
      <c r="AB1756" s="229" t="str">
        <f t="shared" si="248"/>
        <v/>
      </c>
    </row>
    <row r="1757" spans="1:28" s="228" customFormat="1" ht="20">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6"/>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47"/>
        <v>0</v>
      </c>
      <c r="AB1757" s="229" t="str">
        <f t="shared" si="248"/>
        <v/>
      </c>
    </row>
    <row r="1758" spans="1:28" s="228" customFormat="1" ht="20">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6"/>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47"/>
        <v>0</v>
      </c>
      <c r="AB1758" s="229" t="str">
        <f t="shared" si="248"/>
        <v/>
      </c>
    </row>
    <row r="1759" spans="1:28" s="228" customFormat="1" ht="20">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6"/>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47"/>
        <v>0</v>
      </c>
      <c r="AB1759" s="229" t="str">
        <f t="shared" si="248"/>
        <v/>
      </c>
    </row>
    <row r="1760" spans="1:28" s="228" customFormat="1" ht="20">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6"/>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47"/>
        <v>0</v>
      </c>
      <c r="AB1760" s="229" t="str">
        <f t="shared" si="248"/>
        <v/>
      </c>
    </row>
    <row r="1761" spans="1:28" s="228" customFormat="1" ht="20">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6"/>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47"/>
        <v>0</v>
      </c>
      <c r="AB1761" s="229" t="str">
        <f t="shared" si="248"/>
        <v/>
      </c>
    </row>
    <row r="1762" spans="1:28" s="228" customFormat="1" ht="20">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6"/>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47"/>
        <v>0</v>
      </c>
      <c r="AB1762" s="229" t="str">
        <f t="shared" si="248"/>
        <v/>
      </c>
    </row>
    <row r="1763" spans="1:28" s="228" customFormat="1" ht="20">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6"/>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47"/>
        <v>0</v>
      </c>
      <c r="AB1763" s="229" t="str">
        <f t="shared" si="248"/>
        <v/>
      </c>
    </row>
    <row r="1764" spans="1:28" s="228" customFormat="1" ht="20">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6"/>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47"/>
        <v>0</v>
      </c>
      <c r="AB1764" s="229" t="str">
        <f t="shared" si="248"/>
        <v/>
      </c>
    </row>
    <row r="1765" spans="1:28" s="228" customFormat="1" ht="20">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6"/>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47"/>
        <v>0</v>
      </c>
      <c r="AB1765" s="229" t="str">
        <f t="shared" si="248"/>
        <v/>
      </c>
    </row>
    <row r="1766" spans="1:28" s="228" customFormat="1" ht="20">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6"/>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47"/>
        <v>0</v>
      </c>
      <c r="AB1766" s="229" t="str">
        <f t="shared" si="248"/>
        <v/>
      </c>
    </row>
    <row r="1767" spans="1:28" s="228" customFormat="1" ht="20">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6"/>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47"/>
        <v>0</v>
      </c>
      <c r="AB1767" s="229" t="str">
        <f t="shared" si="248"/>
        <v/>
      </c>
    </row>
    <row r="1768" spans="1:28" s="228" customFormat="1" ht="20">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6"/>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47"/>
        <v>0</v>
      </c>
      <c r="AB1768" s="229" t="str">
        <f t="shared" si="248"/>
        <v/>
      </c>
    </row>
    <row r="1769" spans="1:28" s="228" customFormat="1" ht="20">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6"/>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47"/>
        <v>0</v>
      </c>
      <c r="AB1769" s="229" t="str">
        <f t="shared" si="248"/>
        <v/>
      </c>
    </row>
    <row r="1770" spans="1:28" s="228" customFormat="1" ht="20">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6"/>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47"/>
        <v>0</v>
      </c>
      <c r="AB1770" s="229" t="str">
        <f t="shared" si="248"/>
        <v/>
      </c>
    </row>
    <row r="1771" spans="1:28" s="228" customFormat="1" ht="20">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6"/>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47"/>
        <v>0</v>
      </c>
      <c r="AB1771" s="229" t="str">
        <f t="shared" si="248"/>
        <v/>
      </c>
    </row>
    <row r="1772" spans="1:28" s="228" customFormat="1" ht="20">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6"/>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47"/>
        <v>0</v>
      </c>
      <c r="AB1772" s="229" t="str">
        <f t="shared" si="248"/>
        <v/>
      </c>
    </row>
    <row r="1773" spans="1:28" s="228" customFormat="1" ht="20">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6"/>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47"/>
        <v>0</v>
      </c>
      <c r="AB1773" s="229" t="str">
        <f t="shared" si="248"/>
        <v/>
      </c>
    </row>
    <row r="1774" spans="1:28" s="228" customFormat="1" ht="20">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6"/>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47"/>
        <v>0</v>
      </c>
      <c r="AB1774" s="229" t="str">
        <f t="shared" si="248"/>
        <v/>
      </c>
    </row>
    <row r="1775" spans="1:28" s="228" customFormat="1" ht="20">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6"/>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47"/>
        <v>0</v>
      </c>
      <c r="AB1775" s="229" t="str">
        <f t="shared" si="248"/>
        <v/>
      </c>
    </row>
    <row r="1776" spans="1:28" s="228" customFormat="1" ht="20">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6"/>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47"/>
        <v>0</v>
      </c>
      <c r="AB1776" s="229" t="str">
        <f t="shared" si="248"/>
        <v/>
      </c>
    </row>
    <row r="1777" spans="1:28" s="228" customFormat="1" ht="20">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6"/>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47"/>
        <v>0</v>
      </c>
      <c r="AB1777" s="229" t="str">
        <f t="shared" si="248"/>
        <v/>
      </c>
    </row>
    <row r="1778" spans="1:28" s="228" customFormat="1" ht="20">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6"/>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47"/>
        <v>0</v>
      </c>
      <c r="AB1778" s="229" t="str">
        <f t="shared" si="248"/>
        <v/>
      </c>
    </row>
    <row r="1779" spans="1:28" s="228" customFormat="1" ht="20">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6"/>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47"/>
        <v>0</v>
      </c>
      <c r="AB1779" s="229" t="str">
        <f t="shared" si="248"/>
        <v/>
      </c>
    </row>
    <row r="1780" spans="1:28" s="228" customFormat="1" ht="20">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6"/>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47"/>
        <v>0</v>
      </c>
      <c r="AB1780" s="229" t="str">
        <f t="shared" si="248"/>
        <v/>
      </c>
    </row>
    <row r="1781" spans="1:28" s="228" customFormat="1" ht="20">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6"/>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47"/>
        <v>0</v>
      </c>
      <c r="AB1781" s="229" t="str">
        <f t="shared" si="248"/>
        <v/>
      </c>
    </row>
    <row r="1782" spans="1:28" s="228" customFormat="1" ht="20">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6"/>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47"/>
        <v>0</v>
      </c>
      <c r="AB1782" s="229" t="str">
        <f t="shared" si="248"/>
        <v/>
      </c>
    </row>
    <row r="1783" spans="1:28" s="228" customFormat="1" ht="20">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6"/>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47"/>
        <v>0</v>
      </c>
      <c r="AB1783" s="229" t="str">
        <f t="shared" si="248"/>
        <v/>
      </c>
    </row>
    <row r="1784" spans="1:28" s="228" customFormat="1" ht="20">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6"/>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47"/>
        <v>0</v>
      </c>
      <c r="AB1784" s="229" t="str">
        <f t="shared" si="248"/>
        <v/>
      </c>
    </row>
    <row r="1785" spans="1:28" s="228" customFormat="1" ht="20">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6"/>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47"/>
        <v>0</v>
      </c>
      <c r="AB1785" s="229" t="str">
        <f t="shared" si="248"/>
        <v/>
      </c>
    </row>
    <row r="1786" spans="1:28" s="228" customFormat="1" ht="20">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ref="S1786" ca="1" si="249">IF(B1786="","",IF(ISERROR(MATCH($E1786,CL,0)),"Unknown",INDIRECT("'C'!$A$"&amp;MATCH($E1786,CL,0)+1)))</f>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ref="X1786" ca="1" si="250">IF(AND(C1786="Smelter not listed",OR(LEN(D1786)=0,LEN(E1786)=0)),1,0)</f>
        <v>0</v>
      </c>
      <c r="AB1786" s="229" t="str">
        <f t="shared" ref="AB1786" si="251">B1786&amp;C1786</f>
        <v/>
      </c>
    </row>
    <row r="1787" spans="1:28" s="228" customFormat="1" ht="20">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S1818"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X1818" ca="1" si="253">IF(AND(C1787="Smelter not listed",OR(LEN(D1787)=0,LEN(E1787)=0)),1,0)</f>
        <v>0</v>
      </c>
      <c r="AB1787" s="229" t="str">
        <f t="shared" ref="AB1787:AB1818" si="254">B1787&amp;C1787</f>
        <v/>
      </c>
    </row>
    <row r="1788" spans="1:28" s="228" customFormat="1" ht="20">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2"/>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53"/>
        <v>0</v>
      </c>
      <c r="AB1788" s="229" t="str">
        <f t="shared" si="254"/>
        <v/>
      </c>
    </row>
    <row r="1789" spans="1:28" s="228" customFormat="1" ht="20">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2"/>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3"/>
        <v>0</v>
      </c>
      <c r="AB1789" s="229" t="str">
        <f t="shared" si="254"/>
        <v/>
      </c>
    </row>
    <row r="1790" spans="1:28" s="228" customFormat="1" ht="20">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2"/>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3"/>
        <v>0</v>
      </c>
      <c r="AB1790" s="229" t="str">
        <f t="shared" si="254"/>
        <v/>
      </c>
    </row>
    <row r="1791" spans="1:28" s="228" customFormat="1" ht="20">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2"/>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3"/>
        <v>0</v>
      </c>
      <c r="AB1791" s="229" t="str">
        <f t="shared" si="254"/>
        <v/>
      </c>
    </row>
    <row r="1792" spans="1:28" s="228" customFormat="1" ht="20">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2"/>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3"/>
        <v>0</v>
      </c>
      <c r="AB1792" s="229" t="str">
        <f t="shared" si="254"/>
        <v/>
      </c>
    </row>
    <row r="1793" spans="1:28" s="228" customFormat="1" ht="20">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2"/>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3"/>
        <v>0</v>
      </c>
      <c r="AB1793" s="229" t="str">
        <f t="shared" si="254"/>
        <v/>
      </c>
    </row>
    <row r="1794" spans="1:28" s="228" customFormat="1" ht="20">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2"/>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3"/>
        <v>0</v>
      </c>
      <c r="AB1794" s="229" t="str">
        <f t="shared" si="254"/>
        <v/>
      </c>
    </row>
    <row r="1795" spans="1:28" s="228" customFormat="1" ht="20">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2"/>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3"/>
        <v>0</v>
      </c>
      <c r="AB1795" s="229" t="str">
        <f t="shared" si="254"/>
        <v/>
      </c>
    </row>
    <row r="1796" spans="1:28" s="228" customFormat="1" ht="20">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2"/>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3"/>
        <v>0</v>
      </c>
      <c r="AB1796" s="229" t="str">
        <f t="shared" si="254"/>
        <v/>
      </c>
    </row>
    <row r="1797" spans="1:28" s="228" customFormat="1" ht="20">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2"/>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3"/>
        <v>0</v>
      </c>
      <c r="AB1797" s="229" t="str">
        <f t="shared" si="254"/>
        <v/>
      </c>
    </row>
    <row r="1798" spans="1:28" s="228" customFormat="1" ht="20">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2"/>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3"/>
        <v>0</v>
      </c>
      <c r="AB1798" s="229" t="str">
        <f t="shared" si="254"/>
        <v/>
      </c>
    </row>
    <row r="1799" spans="1:28" s="228" customFormat="1" ht="20">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2"/>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3"/>
        <v>0</v>
      </c>
      <c r="AB1799" s="229" t="str">
        <f t="shared" si="254"/>
        <v/>
      </c>
    </row>
    <row r="1800" spans="1:28" s="228" customFormat="1" ht="20">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2"/>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3"/>
        <v>0</v>
      </c>
      <c r="AB1800" s="229" t="str">
        <f t="shared" si="254"/>
        <v/>
      </c>
    </row>
    <row r="1801" spans="1:28" s="228" customFormat="1" ht="20">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2"/>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3"/>
        <v>0</v>
      </c>
      <c r="AB1801" s="229" t="str">
        <f t="shared" si="254"/>
        <v/>
      </c>
    </row>
    <row r="1802" spans="1:28" s="228" customFormat="1" ht="20">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2"/>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3"/>
        <v>0</v>
      </c>
      <c r="AB1802" s="229" t="str">
        <f t="shared" si="254"/>
        <v/>
      </c>
    </row>
    <row r="1803" spans="1:28" s="228" customFormat="1" ht="20">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2"/>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3"/>
        <v>0</v>
      </c>
      <c r="AB1803" s="229" t="str">
        <f t="shared" si="254"/>
        <v/>
      </c>
    </row>
    <row r="1804" spans="1:28" s="228" customFormat="1" ht="20">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2"/>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3"/>
        <v>0</v>
      </c>
      <c r="AB1804" s="229" t="str">
        <f t="shared" si="254"/>
        <v/>
      </c>
    </row>
    <row r="1805" spans="1:28" s="228" customFormat="1" ht="20">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2"/>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3"/>
        <v>0</v>
      </c>
      <c r="AB1805" s="229" t="str">
        <f t="shared" si="254"/>
        <v/>
      </c>
    </row>
    <row r="1806" spans="1:28" s="228" customFormat="1" ht="20">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2"/>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3"/>
        <v>0</v>
      </c>
      <c r="AB1806" s="229" t="str">
        <f t="shared" si="254"/>
        <v/>
      </c>
    </row>
    <row r="1807" spans="1:28" s="228" customFormat="1" ht="20">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2"/>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3"/>
        <v>0</v>
      </c>
      <c r="AB1807" s="229" t="str">
        <f t="shared" si="254"/>
        <v/>
      </c>
    </row>
    <row r="1808" spans="1:28" s="228" customFormat="1" ht="20">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2"/>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3"/>
        <v>0</v>
      </c>
      <c r="AB1808" s="229" t="str">
        <f t="shared" si="254"/>
        <v/>
      </c>
    </row>
    <row r="1809" spans="1:28" s="228" customFormat="1" ht="20">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2"/>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3"/>
        <v>0</v>
      </c>
      <c r="AB1809" s="229" t="str">
        <f t="shared" si="254"/>
        <v/>
      </c>
    </row>
    <row r="1810" spans="1:28" s="228" customFormat="1" ht="20">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2"/>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3"/>
        <v>0</v>
      </c>
      <c r="AB1810" s="229" t="str">
        <f t="shared" si="254"/>
        <v/>
      </c>
    </row>
    <row r="1811" spans="1:28" s="228" customFormat="1" ht="20">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2"/>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3"/>
        <v>0</v>
      </c>
      <c r="AB1811" s="229" t="str">
        <f t="shared" si="254"/>
        <v/>
      </c>
    </row>
    <row r="1812" spans="1:28" s="228" customFormat="1" ht="20">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2"/>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3"/>
        <v>0</v>
      </c>
      <c r="AB1812" s="229" t="str">
        <f t="shared" si="254"/>
        <v/>
      </c>
    </row>
    <row r="1813" spans="1:28" s="228" customFormat="1" ht="20">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2"/>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3"/>
        <v>0</v>
      </c>
      <c r="AB1813" s="229" t="str">
        <f t="shared" si="254"/>
        <v/>
      </c>
    </row>
    <row r="1814" spans="1:28" s="228" customFormat="1" ht="20">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2"/>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3"/>
        <v>0</v>
      </c>
      <c r="AB1814" s="229" t="str">
        <f t="shared" si="254"/>
        <v/>
      </c>
    </row>
    <row r="1815" spans="1:28" s="228" customFormat="1" ht="20">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2"/>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3"/>
        <v>0</v>
      </c>
      <c r="AB1815" s="229" t="str">
        <f t="shared" si="254"/>
        <v/>
      </c>
    </row>
    <row r="1816" spans="1:28" s="228" customFormat="1" ht="20">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2"/>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3"/>
        <v>0</v>
      </c>
      <c r="AB1816" s="229" t="str">
        <f t="shared" si="254"/>
        <v/>
      </c>
    </row>
    <row r="1817" spans="1:28" s="228" customFormat="1" ht="20">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2"/>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3"/>
        <v>0</v>
      </c>
      <c r="AB1817" s="229" t="str">
        <f t="shared" si="254"/>
        <v/>
      </c>
    </row>
    <row r="1818" spans="1:28" s="228" customFormat="1" ht="20">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2"/>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3"/>
        <v>0</v>
      </c>
      <c r="AB1818" s="229" t="str">
        <f t="shared" si="254"/>
        <v/>
      </c>
    </row>
    <row r="1819" spans="1:28" s="228" customFormat="1" ht="20">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ref="S1819:S1849" ca="1" si="255">IF(B1819="","",IF(ISERROR(MATCH($E1819,CL,0)),"Unknown",INDIRECT("'C'!$A$"&amp;MATCH($E1819,CL,0)+1)))</f>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ref="X1819:X1849" ca="1" si="256">IF(AND(C1819="Smelter not listed",OR(LEN(D1819)=0,LEN(E1819)=0)),1,0)</f>
        <v>0</v>
      </c>
      <c r="AB1819" s="229" t="str">
        <f t="shared" ref="AB1819:AB1849" si="257">B1819&amp;C1819</f>
        <v/>
      </c>
    </row>
    <row r="1820" spans="1:28" s="228" customFormat="1" ht="20">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5"/>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56"/>
        <v>0</v>
      </c>
      <c r="AB1820" s="229" t="str">
        <f t="shared" si="257"/>
        <v/>
      </c>
    </row>
    <row r="1821" spans="1:28" s="228" customFormat="1" ht="20">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5"/>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6"/>
        <v>0</v>
      </c>
      <c r="AB1821" s="229" t="str">
        <f t="shared" si="257"/>
        <v/>
      </c>
    </row>
    <row r="1822" spans="1:28" s="228" customFormat="1" ht="20">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5"/>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6"/>
        <v>0</v>
      </c>
      <c r="AB1822" s="229" t="str">
        <f t="shared" si="257"/>
        <v/>
      </c>
    </row>
    <row r="1823" spans="1:28" s="228" customFormat="1" ht="20">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5"/>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6"/>
        <v>0</v>
      </c>
      <c r="AB1823" s="229" t="str">
        <f t="shared" si="257"/>
        <v/>
      </c>
    </row>
    <row r="1824" spans="1:28" s="228" customFormat="1" ht="20">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5"/>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6"/>
        <v>0</v>
      </c>
      <c r="AB1824" s="229" t="str">
        <f t="shared" si="257"/>
        <v/>
      </c>
    </row>
    <row r="1825" spans="1:28" s="228" customFormat="1" ht="20">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5"/>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6"/>
        <v>0</v>
      </c>
      <c r="AB1825" s="229" t="str">
        <f t="shared" si="257"/>
        <v/>
      </c>
    </row>
    <row r="1826" spans="1:28" s="228" customFormat="1" ht="20">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5"/>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6"/>
        <v>0</v>
      </c>
      <c r="AB1826" s="229" t="str">
        <f t="shared" si="257"/>
        <v/>
      </c>
    </row>
    <row r="1827" spans="1:28" s="228" customFormat="1" ht="20">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5"/>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6"/>
        <v>0</v>
      </c>
      <c r="AB1827" s="229" t="str">
        <f t="shared" si="257"/>
        <v/>
      </c>
    </row>
    <row r="1828" spans="1:28" s="228" customFormat="1" ht="20">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5"/>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6"/>
        <v>0</v>
      </c>
      <c r="AB1828" s="229" t="str">
        <f t="shared" si="257"/>
        <v/>
      </c>
    </row>
    <row r="1829" spans="1:28" s="228" customFormat="1" ht="20">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5"/>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6"/>
        <v>0</v>
      </c>
      <c r="AB1829" s="229" t="str">
        <f t="shared" si="257"/>
        <v/>
      </c>
    </row>
    <row r="1830" spans="1:28" s="228" customFormat="1" ht="20">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5"/>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6"/>
        <v>0</v>
      </c>
      <c r="AB1830" s="229" t="str">
        <f t="shared" si="257"/>
        <v/>
      </c>
    </row>
    <row r="1831" spans="1:28" s="228" customFormat="1" ht="20">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5"/>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6"/>
        <v>0</v>
      </c>
      <c r="AB1831" s="229" t="str">
        <f t="shared" si="257"/>
        <v/>
      </c>
    </row>
    <row r="1832" spans="1:28" s="228" customFormat="1" ht="20">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5"/>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6"/>
        <v>0</v>
      </c>
      <c r="AB1832" s="229" t="str">
        <f t="shared" si="257"/>
        <v/>
      </c>
    </row>
    <row r="1833" spans="1:28" s="228" customFormat="1" ht="20">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5"/>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6"/>
        <v>0</v>
      </c>
      <c r="AB1833" s="229" t="str">
        <f t="shared" si="257"/>
        <v/>
      </c>
    </row>
    <row r="1834" spans="1:28" s="228" customFormat="1" ht="20">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5"/>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6"/>
        <v>0</v>
      </c>
      <c r="AB1834" s="229" t="str">
        <f t="shared" si="257"/>
        <v/>
      </c>
    </row>
    <row r="1835" spans="1:28" s="228" customFormat="1" ht="20">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5"/>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6"/>
        <v>0</v>
      </c>
      <c r="AB1835" s="229" t="str">
        <f t="shared" si="257"/>
        <v/>
      </c>
    </row>
    <row r="1836" spans="1:28" s="228" customFormat="1" ht="20">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5"/>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6"/>
        <v>0</v>
      </c>
      <c r="AB1836" s="229" t="str">
        <f t="shared" si="257"/>
        <v/>
      </c>
    </row>
    <row r="1837" spans="1:28" s="228" customFormat="1" ht="20">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5"/>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6"/>
        <v>0</v>
      </c>
      <c r="AB1837" s="229" t="str">
        <f t="shared" si="257"/>
        <v/>
      </c>
    </row>
    <row r="1838" spans="1:28" s="228" customFormat="1" ht="20">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5"/>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6"/>
        <v>0</v>
      </c>
      <c r="AB1838" s="229" t="str">
        <f t="shared" si="257"/>
        <v/>
      </c>
    </row>
    <row r="1839" spans="1:28" s="228" customFormat="1" ht="20">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5"/>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6"/>
        <v>0</v>
      </c>
      <c r="AB1839" s="229" t="str">
        <f t="shared" si="257"/>
        <v/>
      </c>
    </row>
    <row r="1840" spans="1:28" s="228" customFormat="1" ht="20">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5"/>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6"/>
        <v>0</v>
      </c>
      <c r="AB1840" s="229" t="str">
        <f t="shared" si="257"/>
        <v/>
      </c>
    </row>
    <row r="1841" spans="1:28" s="228" customFormat="1" ht="20">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5"/>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6"/>
        <v>0</v>
      </c>
      <c r="AB1841" s="229" t="str">
        <f t="shared" si="257"/>
        <v/>
      </c>
    </row>
    <row r="1842" spans="1:28" s="228" customFormat="1" ht="20">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5"/>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6"/>
        <v>0</v>
      </c>
      <c r="AB1842" s="229" t="str">
        <f t="shared" si="257"/>
        <v/>
      </c>
    </row>
    <row r="1843" spans="1:28" s="228" customFormat="1" ht="20">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5"/>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6"/>
        <v>0</v>
      </c>
      <c r="AB1843" s="229" t="str">
        <f t="shared" si="257"/>
        <v/>
      </c>
    </row>
    <row r="1844" spans="1:28" s="228" customFormat="1" ht="20">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5"/>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6"/>
        <v>0</v>
      </c>
      <c r="AB1844" s="229" t="str">
        <f t="shared" si="257"/>
        <v/>
      </c>
    </row>
    <row r="1845" spans="1:28" s="228" customFormat="1" ht="20">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5"/>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6"/>
        <v>0</v>
      </c>
      <c r="AB1845" s="229" t="str">
        <f t="shared" si="257"/>
        <v/>
      </c>
    </row>
    <row r="1846" spans="1:28" s="228" customFormat="1" ht="20">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5"/>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6"/>
        <v>0</v>
      </c>
      <c r="AB1846" s="229" t="str">
        <f t="shared" si="257"/>
        <v/>
      </c>
    </row>
    <row r="1847" spans="1:28" s="228" customFormat="1" ht="20">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5"/>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6"/>
        <v>0</v>
      </c>
      <c r="AB1847" s="229" t="str">
        <f t="shared" si="257"/>
        <v/>
      </c>
    </row>
    <row r="1848" spans="1:28" s="228" customFormat="1" ht="20">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5"/>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6"/>
        <v>0</v>
      </c>
      <c r="AB1848" s="229" t="str">
        <f t="shared" si="257"/>
        <v/>
      </c>
    </row>
    <row r="1849" spans="1:28" s="228" customFormat="1" ht="20">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5"/>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6"/>
        <v>0</v>
      </c>
      <c r="AB1849" s="229" t="str">
        <f t="shared" si="257"/>
        <v/>
      </c>
    </row>
    <row r="1850" spans="1:28" s="228" customFormat="1" ht="20">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ref="S1850" ca="1" si="258">IF(B1850="","",IF(ISERROR(MATCH($E1850,CL,0)),"Unknown",INDIRECT("'C'!$A$"&amp;MATCH($E1850,CL,0)+1)))</f>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ref="X1850" ca="1" si="259">IF(AND(C1850="Smelter not listed",OR(LEN(D1850)=0,LEN(E1850)=0)),1,0)</f>
        <v>0</v>
      </c>
      <c r="AB1850" s="229" t="str">
        <f t="shared" ref="AB1850" si="260">B1850&amp;C1850</f>
        <v/>
      </c>
    </row>
    <row r="1851" spans="1:28" s="228" customFormat="1" ht="20">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S1882"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X1882" ca="1" si="262">IF(AND(C1851="Smelter not listed",OR(LEN(D1851)=0,LEN(E1851)=0)),1,0)</f>
        <v>0</v>
      </c>
      <c r="AB1851" s="229" t="str">
        <f t="shared" ref="AB1851:AB1882" si="263">B1851&amp;C1851</f>
        <v/>
      </c>
    </row>
    <row r="1852" spans="1:28" s="228" customFormat="1" ht="20">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1"/>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62"/>
        <v>0</v>
      </c>
      <c r="AB1852" s="229" t="str">
        <f t="shared" si="263"/>
        <v/>
      </c>
    </row>
    <row r="1853" spans="1:28" s="228" customFormat="1" ht="20">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1"/>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2"/>
        <v>0</v>
      </c>
      <c r="AB1853" s="229" t="str">
        <f t="shared" si="263"/>
        <v/>
      </c>
    </row>
    <row r="1854" spans="1:28" s="228" customFormat="1" ht="20">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1"/>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2"/>
        <v>0</v>
      </c>
      <c r="AB1854" s="229" t="str">
        <f t="shared" si="263"/>
        <v/>
      </c>
    </row>
    <row r="1855" spans="1:28" s="228" customFormat="1" ht="20">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1"/>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2"/>
        <v>0</v>
      </c>
      <c r="AB1855" s="229" t="str">
        <f t="shared" si="263"/>
        <v/>
      </c>
    </row>
    <row r="1856" spans="1:28" s="228" customFormat="1" ht="20">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1"/>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2"/>
        <v>0</v>
      </c>
      <c r="AB1856" s="229" t="str">
        <f t="shared" si="263"/>
        <v/>
      </c>
    </row>
    <row r="1857" spans="1:28" s="228" customFormat="1" ht="20">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1"/>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2"/>
        <v>0</v>
      </c>
      <c r="AB1857" s="229" t="str">
        <f t="shared" si="263"/>
        <v/>
      </c>
    </row>
    <row r="1858" spans="1:28" s="228" customFormat="1" ht="20">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1"/>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2"/>
        <v>0</v>
      </c>
      <c r="AB1858" s="229" t="str">
        <f t="shared" si="263"/>
        <v/>
      </c>
    </row>
    <row r="1859" spans="1:28" s="228" customFormat="1" ht="20">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1"/>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2"/>
        <v>0</v>
      </c>
      <c r="AB1859" s="229" t="str">
        <f t="shared" si="263"/>
        <v/>
      </c>
    </row>
    <row r="1860" spans="1:28" s="228" customFormat="1" ht="20">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1"/>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2"/>
        <v>0</v>
      </c>
      <c r="AB1860" s="229" t="str">
        <f t="shared" si="263"/>
        <v/>
      </c>
    </row>
    <row r="1861" spans="1:28" s="228" customFormat="1" ht="20">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1"/>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2"/>
        <v>0</v>
      </c>
      <c r="AB1861" s="229" t="str">
        <f t="shared" si="263"/>
        <v/>
      </c>
    </row>
    <row r="1862" spans="1:28" s="228" customFormat="1" ht="20">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1"/>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2"/>
        <v>0</v>
      </c>
      <c r="AB1862" s="229" t="str">
        <f t="shared" si="263"/>
        <v/>
      </c>
    </row>
    <row r="1863" spans="1:28" s="228" customFormat="1" ht="20">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1"/>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2"/>
        <v>0</v>
      </c>
      <c r="AB1863" s="229" t="str">
        <f t="shared" si="263"/>
        <v/>
      </c>
    </row>
    <row r="1864" spans="1:28" s="228" customFormat="1" ht="20">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1"/>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2"/>
        <v>0</v>
      </c>
      <c r="AB1864" s="229" t="str">
        <f t="shared" si="263"/>
        <v/>
      </c>
    </row>
    <row r="1865" spans="1:28" s="228" customFormat="1" ht="20">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1"/>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2"/>
        <v>0</v>
      </c>
      <c r="AB1865" s="229" t="str">
        <f t="shared" si="263"/>
        <v/>
      </c>
    </row>
    <row r="1866" spans="1:28" s="228" customFormat="1" ht="20">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1"/>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2"/>
        <v>0</v>
      </c>
      <c r="AB1866" s="229" t="str">
        <f t="shared" si="263"/>
        <v/>
      </c>
    </row>
    <row r="1867" spans="1:28" s="228" customFormat="1" ht="20">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1"/>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2"/>
        <v>0</v>
      </c>
      <c r="AB1867" s="229" t="str">
        <f t="shared" si="263"/>
        <v/>
      </c>
    </row>
    <row r="1868" spans="1:28" s="228" customFormat="1" ht="20">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1"/>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2"/>
        <v>0</v>
      </c>
      <c r="AB1868" s="229" t="str">
        <f t="shared" si="263"/>
        <v/>
      </c>
    </row>
    <row r="1869" spans="1:28" s="228" customFormat="1" ht="20">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1"/>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2"/>
        <v>0</v>
      </c>
      <c r="AB1869" s="229" t="str">
        <f t="shared" si="263"/>
        <v/>
      </c>
    </row>
    <row r="1870" spans="1:28" s="228" customFormat="1" ht="20">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1"/>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2"/>
        <v>0</v>
      </c>
      <c r="AB1870" s="229" t="str">
        <f t="shared" si="263"/>
        <v/>
      </c>
    </row>
    <row r="1871" spans="1:28" s="228" customFormat="1" ht="20">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1"/>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2"/>
        <v>0</v>
      </c>
      <c r="AB1871" s="229" t="str">
        <f t="shared" si="263"/>
        <v/>
      </c>
    </row>
    <row r="1872" spans="1:28" s="228" customFormat="1" ht="20">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1"/>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2"/>
        <v>0</v>
      </c>
      <c r="AB1872" s="229" t="str">
        <f t="shared" si="263"/>
        <v/>
      </c>
    </row>
    <row r="1873" spans="1:28" s="228" customFormat="1" ht="20">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1"/>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2"/>
        <v>0</v>
      </c>
      <c r="AB1873" s="229" t="str">
        <f t="shared" si="263"/>
        <v/>
      </c>
    </row>
    <row r="1874" spans="1:28" s="228" customFormat="1" ht="20">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1"/>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2"/>
        <v>0</v>
      </c>
      <c r="AB1874" s="229" t="str">
        <f t="shared" si="263"/>
        <v/>
      </c>
    </row>
    <row r="1875" spans="1:28" s="228" customFormat="1" ht="20">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1"/>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2"/>
        <v>0</v>
      </c>
      <c r="AB1875" s="229" t="str">
        <f t="shared" si="263"/>
        <v/>
      </c>
    </row>
    <row r="1876" spans="1:28" s="228" customFormat="1" ht="20">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1"/>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2"/>
        <v>0</v>
      </c>
      <c r="AB1876" s="229" t="str">
        <f t="shared" si="263"/>
        <v/>
      </c>
    </row>
    <row r="1877" spans="1:28" s="228" customFormat="1" ht="20">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1"/>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2"/>
        <v>0</v>
      </c>
      <c r="AB1877" s="229" t="str">
        <f t="shared" si="263"/>
        <v/>
      </c>
    </row>
    <row r="1878" spans="1:28" s="228" customFormat="1" ht="20">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1"/>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2"/>
        <v>0</v>
      </c>
      <c r="AB1878" s="229" t="str">
        <f t="shared" si="263"/>
        <v/>
      </c>
    </row>
    <row r="1879" spans="1:28" s="228" customFormat="1" ht="20">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1"/>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2"/>
        <v>0</v>
      </c>
      <c r="AB1879" s="229" t="str">
        <f t="shared" si="263"/>
        <v/>
      </c>
    </row>
    <row r="1880" spans="1:28" s="228" customFormat="1" ht="20">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1"/>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2"/>
        <v>0</v>
      </c>
      <c r="AB1880" s="229" t="str">
        <f t="shared" si="263"/>
        <v/>
      </c>
    </row>
    <row r="1881" spans="1:28" s="228" customFormat="1" ht="20">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1"/>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2"/>
        <v>0</v>
      </c>
      <c r="AB1881" s="229" t="str">
        <f t="shared" si="263"/>
        <v/>
      </c>
    </row>
    <row r="1882" spans="1:28" s="228" customFormat="1" ht="20">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1"/>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2"/>
        <v>0</v>
      </c>
      <c r="AB1882" s="229" t="str">
        <f t="shared" si="263"/>
        <v/>
      </c>
    </row>
    <row r="1883" spans="1:28" s="228" customFormat="1" ht="20">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ref="S1883:S1913" ca="1" si="264">IF(B1883="","",IF(ISERROR(MATCH($E1883,CL,0)),"Unknown",INDIRECT("'C'!$A$"&amp;MATCH($E1883,CL,0)+1)))</f>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ref="X1883:X1913" ca="1" si="265">IF(AND(C1883="Smelter not listed",OR(LEN(D1883)=0,LEN(E1883)=0)),1,0)</f>
        <v>0</v>
      </c>
      <c r="AB1883" s="229" t="str">
        <f t="shared" ref="AB1883:AB1913" si="266">B1883&amp;C1883</f>
        <v/>
      </c>
    </row>
    <row r="1884" spans="1:28" s="228" customFormat="1" ht="20">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4"/>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65"/>
        <v>0</v>
      </c>
      <c r="AB1884" s="229" t="str">
        <f t="shared" si="266"/>
        <v/>
      </c>
    </row>
    <row r="1885" spans="1:28" s="228" customFormat="1" ht="20">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4"/>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5"/>
        <v>0</v>
      </c>
      <c r="AB1885" s="229" t="str">
        <f t="shared" si="266"/>
        <v/>
      </c>
    </row>
    <row r="1886" spans="1:28" s="228" customFormat="1" ht="20">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4"/>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5"/>
        <v>0</v>
      </c>
      <c r="AB1886" s="229" t="str">
        <f t="shared" si="266"/>
        <v/>
      </c>
    </row>
    <row r="1887" spans="1:28" s="228" customFormat="1" ht="20">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4"/>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5"/>
        <v>0</v>
      </c>
      <c r="AB1887" s="229" t="str">
        <f t="shared" si="266"/>
        <v/>
      </c>
    </row>
    <row r="1888" spans="1:28" s="228" customFormat="1" ht="20">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4"/>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5"/>
        <v>0</v>
      </c>
      <c r="AB1888" s="229" t="str">
        <f t="shared" si="266"/>
        <v/>
      </c>
    </row>
    <row r="1889" spans="1:28" s="228" customFormat="1" ht="20">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4"/>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5"/>
        <v>0</v>
      </c>
      <c r="AB1889" s="229" t="str">
        <f t="shared" si="266"/>
        <v/>
      </c>
    </row>
    <row r="1890" spans="1:28" s="228" customFormat="1" ht="20">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4"/>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5"/>
        <v>0</v>
      </c>
      <c r="AB1890" s="229" t="str">
        <f t="shared" si="266"/>
        <v/>
      </c>
    </row>
    <row r="1891" spans="1:28" s="228" customFormat="1" ht="20">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4"/>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5"/>
        <v>0</v>
      </c>
      <c r="AB1891" s="229" t="str">
        <f t="shared" si="266"/>
        <v/>
      </c>
    </row>
    <row r="1892" spans="1:28" s="228" customFormat="1" ht="20">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4"/>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5"/>
        <v>0</v>
      </c>
      <c r="AB1892" s="229" t="str">
        <f t="shared" si="266"/>
        <v/>
      </c>
    </row>
    <row r="1893" spans="1:28" s="228" customFormat="1" ht="20">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4"/>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5"/>
        <v>0</v>
      </c>
      <c r="AB1893" s="229" t="str">
        <f t="shared" si="266"/>
        <v/>
      </c>
    </row>
    <row r="1894" spans="1:28" s="228" customFormat="1" ht="20">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4"/>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5"/>
        <v>0</v>
      </c>
      <c r="AB1894" s="229" t="str">
        <f t="shared" si="266"/>
        <v/>
      </c>
    </row>
    <row r="1895" spans="1:28" s="228" customFormat="1" ht="20">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4"/>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5"/>
        <v>0</v>
      </c>
      <c r="AB1895" s="229" t="str">
        <f t="shared" si="266"/>
        <v/>
      </c>
    </row>
    <row r="1896" spans="1:28" s="228" customFormat="1" ht="20">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4"/>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5"/>
        <v>0</v>
      </c>
      <c r="AB1896" s="229" t="str">
        <f t="shared" si="266"/>
        <v/>
      </c>
    </row>
    <row r="1897" spans="1:28" s="228" customFormat="1" ht="20">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4"/>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5"/>
        <v>0</v>
      </c>
      <c r="AB1897" s="229" t="str">
        <f t="shared" si="266"/>
        <v/>
      </c>
    </row>
    <row r="1898" spans="1:28" s="228" customFormat="1" ht="20">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4"/>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5"/>
        <v>0</v>
      </c>
      <c r="AB1898" s="229" t="str">
        <f t="shared" si="266"/>
        <v/>
      </c>
    </row>
    <row r="1899" spans="1:28" s="228" customFormat="1" ht="20">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4"/>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5"/>
        <v>0</v>
      </c>
      <c r="AB1899" s="229" t="str">
        <f t="shared" si="266"/>
        <v/>
      </c>
    </row>
    <row r="1900" spans="1:28" s="228" customFormat="1" ht="20">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4"/>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5"/>
        <v>0</v>
      </c>
      <c r="AB1900" s="229" t="str">
        <f t="shared" si="266"/>
        <v/>
      </c>
    </row>
    <row r="1901" spans="1:28" s="228" customFormat="1" ht="20">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4"/>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5"/>
        <v>0</v>
      </c>
      <c r="AB1901" s="229" t="str">
        <f t="shared" si="266"/>
        <v/>
      </c>
    </row>
    <row r="1902" spans="1:28" s="228" customFormat="1" ht="20">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4"/>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5"/>
        <v>0</v>
      </c>
      <c r="AB1902" s="229" t="str">
        <f t="shared" si="266"/>
        <v/>
      </c>
    </row>
    <row r="1903" spans="1:28" s="228" customFormat="1" ht="20">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4"/>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5"/>
        <v>0</v>
      </c>
      <c r="AB1903" s="229" t="str">
        <f t="shared" si="266"/>
        <v/>
      </c>
    </row>
    <row r="1904" spans="1:28" s="228" customFormat="1" ht="20">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4"/>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5"/>
        <v>0</v>
      </c>
      <c r="AB1904" s="229" t="str">
        <f t="shared" si="266"/>
        <v/>
      </c>
    </row>
    <row r="1905" spans="1:28" s="228" customFormat="1" ht="20">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4"/>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5"/>
        <v>0</v>
      </c>
      <c r="AB1905" s="229" t="str">
        <f t="shared" si="266"/>
        <v/>
      </c>
    </row>
    <row r="1906" spans="1:28" s="228" customFormat="1" ht="20">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4"/>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5"/>
        <v>0</v>
      </c>
      <c r="AB1906" s="229" t="str">
        <f t="shared" si="266"/>
        <v/>
      </c>
    </row>
    <row r="1907" spans="1:28" s="228" customFormat="1" ht="20">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4"/>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5"/>
        <v>0</v>
      </c>
      <c r="AB1907" s="229" t="str">
        <f t="shared" si="266"/>
        <v/>
      </c>
    </row>
    <row r="1908" spans="1:28" s="228" customFormat="1" ht="20">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4"/>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5"/>
        <v>0</v>
      </c>
      <c r="AB1908" s="229" t="str">
        <f t="shared" si="266"/>
        <v/>
      </c>
    </row>
    <row r="1909" spans="1:28" s="228" customFormat="1" ht="20">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4"/>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5"/>
        <v>0</v>
      </c>
      <c r="AB1909" s="229" t="str">
        <f t="shared" si="266"/>
        <v/>
      </c>
    </row>
    <row r="1910" spans="1:28" s="228" customFormat="1" ht="20">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4"/>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5"/>
        <v>0</v>
      </c>
      <c r="AB1910" s="229" t="str">
        <f t="shared" si="266"/>
        <v/>
      </c>
    </row>
    <row r="1911" spans="1:28" s="228" customFormat="1" ht="20">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4"/>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5"/>
        <v>0</v>
      </c>
      <c r="AB1911" s="229" t="str">
        <f t="shared" si="266"/>
        <v/>
      </c>
    </row>
    <row r="1912" spans="1:28" s="228" customFormat="1" ht="20">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4"/>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5"/>
        <v>0</v>
      </c>
      <c r="AB1912" s="229" t="str">
        <f t="shared" si="266"/>
        <v/>
      </c>
    </row>
    <row r="1913" spans="1:28" s="228" customFormat="1" ht="20">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4"/>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5"/>
        <v>0</v>
      </c>
      <c r="AB1913" s="229" t="str">
        <f t="shared" si="266"/>
        <v/>
      </c>
    </row>
    <row r="1914" spans="1:28" s="228" customFormat="1" ht="20">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ref="S1914" ca="1" si="267">IF(B1914="","",IF(ISERROR(MATCH($E1914,CL,0)),"Unknown",INDIRECT("'C'!$A$"&amp;MATCH($E1914,CL,0)+1)))</f>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ref="X1914" ca="1" si="268">IF(AND(C1914="Smelter not listed",OR(LEN(D1914)=0,LEN(E1914)=0)),1,0)</f>
        <v>0</v>
      </c>
      <c r="AB1914" s="229" t="str">
        <f t="shared" ref="AB1914" si="269">B1914&amp;C1914</f>
        <v/>
      </c>
    </row>
    <row r="1915" spans="1:28" s="228" customFormat="1" ht="20">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S1946"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X1946" ca="1" si="271">IF(AND(C1915="Smelter not listed",OR(LEN(D1915)=0,LEN(E1915)=0)),1,0)</f>
        <v>0</v>
      </c>
      <c r="AB1915" s="229" t="str">
        <f t="shared" ref="AB1915:AB1946" si="272">B1915&amp;C1915</f>
        <v/>
      </c>
    </row>
    <row r="1916" spans="1:28" s="228" customFormat="1" ht="20">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0"/>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71"/>
        <v>0</v>
      </c>
      <c r="AB1916" s="229" t="str">
        <f t="shared" si="272"/>
        <v/>
      </c>
    </row>
    <row r="1917" spans="1:28" s="228" customFormat="1" ht="20">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0"/>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1"/>
        <v>0</v>
      </c>
      <c r="AB1917" s="229" t="str">
        <f t="shared" si="272"/>
        <v/>
      </c>
    </row>
    <row r="1918" spans="1:28" s="228" customFormat="1" ht="20">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0"/>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1"/>
        <v>0</v>
      </c>
      <c r="AB1918" s="229" t="str">
        <f t="shared" si="272"/>
        <v/>
      </c>
    </row>
    <row r="1919" spans="1:28" s="228" customFormat="1" ht="20">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0"/>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1"/>
        <v>0</v>
      </c>
      <c r="AB1919" s="229" t="str">
        <f t="shared" si="272"/>
        <v/>
      </c>
    </row>
    <row r="1920" spans="1:28" s="228" customFormat="1" ht="20">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0"/>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1"/>
        <v>0</v>
      </c>
      <c r="AB1920" s="229" t="str">
        <f t="shared" si="272"/>
        <v/>
      </c>
    </row>
    <row r="1921" spans="1:28" s="228" customFormat="1" ht="20">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0"/>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1"/>
        <v>0</v>
      </c>
      <c r="AB1921" s="229" t="str">
        <f t="shared" si="272"/>
        <v/>
      </c>
    </row>
    <row r="1922" spans="1:28" s="228" customFormat="1" ht="20">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0"/>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1"/>
        <v>0</v>
      </c>
      <c r="AB1922" s="229" t="str">
        <f t="shared" si="272"/>
        <v/>
      </c>
    </row>
    <row r="1923" spans="1:28" s="228" customFormat="1" ht="20">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0"/>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1"/>
        <v>0</v>
      </c>
      <c r="AB1923" s="229" t="str">
        <f t="shared" si="272"/>
        <v/>
      </c>
    </row>
    <row r="1924" spans="1:28" s="228" customFormat="1" ht="20">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0"/>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1"/>
        <v>0</v>
      </c>
      <c r="AB1924" s="229" t="str">
        <f t="shared" si="272"/>
        <v/>
      </c>
    </row>
    <row r="1925" spans="1:28" s="228" customFormat="1" ht="20">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0"/>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1"/>
        <v>0</v>
      </c>
      <c r="AB1925" s="229" t="str">
        <f t="shared" si="272"/>
        <v/>
      </c>
    </row>
    <row r="1926" spans="1:28" s="228" customFormat="1" ht="20">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0"/>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1"/>
        <v>0</v>
      </c>
      <c r="AB1926" s="229" t="str">
        <f t="shared" si="272"/>
        <v/>
      </c>
    </row>
    <row r="1927" spans="1:28" s="228" customFormat="1" ht="20">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0"/>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1"/>
        <v>0</v>
      </c>
      <c r="AB1927" s="229" t="str">
        <f t="shared" si="272"/>
        <v/>
      </c>
    </row>
    <row r="1928" spans="1:28" s="228" customFormat="1" ht="20">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0"/>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1"/>
        <v>0</v>
      </c>
      <c r="AB1928" s="229" t="str">
        <f t="shared" si="272"/>
        <v/>
      </c>
    </row>
    <row r="1929" spans="1:28" s="228" customFormat="1" ht="20">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0"/>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1"/>
        <v>0</v>
      </c>
      <c r="AB1929" s="229" t="str">
        <f t="shared" si="272"/>
        <v/>
      </c>
    </row>
    <row r="1930" spans="1:28" s="228" customFormat="1" ht="20">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0"/>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1"/>
        <v>0</v>
      </c>
      <c r="AB1930" s="229" t="str">
        <f t="shared" si="272"/>
        <v/>
      </c>
    </row>
    <row r="1931" spans="1:28" s="228" customFormat="1" ht="20">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0"/>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1"/>
        <v>0</v>
      </c>
      <c r="AB1931" s="229" t="str">
        <f t="shared" si="272"/>
        <v/>
      </c>
    </row>
    <row r="1932" spans="1:28" s="228" customFormat="1" ht="20">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0"/>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1"/>
        <v>0</v>
      </c>
      <c r="AB1932" s="229" t="str">
        <f t="shared" si="272"/>
        <v/>
      </c>
    </row>
    <row r="1933" spans="1:28" s="228" customFormat="1" ht="20">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0"/>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1"/>
        <v>0</v>
      </c>
      <c r="AB1933" s="229" t="str">
        <f t="shared" si="272"/>
        <v/>
      </c>
    </row>
    <row r="1934" spans="1:28" s="228" customFormat="1" ht="20">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0"/>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1"/>
        <v>0</v>
      </c>
      <c r="AB1934" s="229" t="str">
        <f t="shared" si="272"/>
        <v/>
      </c>
    </row>
    <row r="1935" spans="1:28" s="228" customFormat="1" ht="20">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0"/>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1"/>
        <v>0</v>
      </c>
      <c r="AB1935" s="229" t="str">
        <f t="shared" si="272"/>
        <v/>
      </c>
    </row>
    <row r="1936" spans="1:28" s="228" customFormat="1" ht="20">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0"/>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1"/>
        <v>0</v>
      </c>
      <c r="AB1936" s="229" t="str">
        <f t="shared" si="272"/>
        <v/>
      </c>
    </row>
    <row r="1937" spans="1:28" s="228" customFormat="1" ht="20">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0"/>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1"/>
        <v>0</v>
      </c>
      <c r="AB1937" s="229" t="str">
        <f t="shared" si="272"/>
        <v/>
      </c>
    </row>
    <row r="1938" spans="1:28" s="228" customFormat="1" ht="20">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0"/>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1"/>
        <v>0</v>
      </c>
      <c r="AB1938" s="229" t="str">
        <f t="shared" si="272"/>
        <v/>
      </c>
    </row>
    <row r="1939" spans="1:28" s="228" customFormat="1" ht="20">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0"/>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1"/>
        <v>0</v>
      </c>
      <c r="AB1939" s="229" t="str">
        <f t="shared" si="272"/>
        <v/>
      </c>
    </row>
    <row r="1940" spans="1:28" s="228" customFormat="1" ht="20">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0"/>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1"/>
        <v>0</v>
      </c>
      <c r="AB1940" s="229" t="str">
        <f t="shared" si="272"/>
        <v/>
      </c>
    </row>
    <row r="1941" spans="1:28" s="228" customFormat="1" ht="20">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0"/>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1"/>
        <v>0</v>
      </c>
      <c r="AB1941" s="229" t="str">
        <f t="shared" si="272"/>
        <v/>
      </c>
    </row>
    <row r="1942" spans="1:28" s="228" customFormat="1" ht="20">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0"/>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1"/>
        <v>0</v>
      </c>
      <c r="AB1942" s="229" t="str">
        <f t="shared" si="272"/>
        <v/>
      </c>
    </row>
    <row r="1943" spans="1:28" s="228" customFormat="1" ht="20">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0"/>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1"/>
        <v>0</v>
      </c>
      <c r="AB1943" s="229" t="str">
        <f t="shared" si="272"/>
        <v/>
      </c>
    </row>
    <row r="1944" spans="1:28" s="228" customFormat="1" ht="20">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0"/>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1"/>
        <v>0</v>
      </c>
      <c r="AB1944" s="229" t="str">
        <f t="shared" si="272"/>
        <v/>
      </c>
    </row>
    <row r="1945" spans="1:28" s="228" customFormat="1" ht="20">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0"/>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1"/>
        <v>0</v>
      </c>
      <c r="AB1945" s="229" t="str">
        <f t="shared" si="272"/>
        <v/>
      </c>
    </row>
    <row r="1946" spans="1:28" s="228" customFormat="1" ht="20">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0"/>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1"/>
        <v>0</v>
      </c>
      <c r="AB1946" s="229" t="str">
        <f t="shared" si="272"/>
        <v/>
      </c>
    </row>
    <row r="1947" spans="1:28" s="228" customFormat="1" ht="20">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ref="S1947:S1977" ca="1" si="273">IF(B1947="","",IF(ISERROR(MATCH($E1947,CL,0)),"Unknown",INDIRECT("'C'!$A$"&amp;MATCH($E1947,CL,0)+1)))</f>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ref="X1947:X1977" ca="1" si="274">IF(AND(C1947="Smelter not listed",OR(LEN(D1947)=0,LEN(E1947)=0)),1,0)</f>
        <v>0</v>
      </c>
      <c r="AB1947" s="229" t="str">
        <f t="shared" ref="AB1947:AB1977" si="275">B1947&amp;C1947</f>
        <v/>
      </c>
    </row>
    <row r="1948" spans="1:28" s="228" customFormat="1" ht="20">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3"/>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74"/>
        <v>0</v>
      </c>
      <c r="AB1948" s="229" t="str">
        <f t="shared" si="275"/>
        <v/>
      </c>
    </row>
    <row r="1949" spans="1:28" s="228" customFormat="1" ht="20">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3"/>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4"/>
        <v>0</v>
      </c>
      <c r="AB1949" s="229" t="str">
        <f t="shared" si="275"/>
        <v/>
      </c>
    </row>
    <row r="1950" spans="1:28" s="228" customFormat="1" ht="20">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3"/>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4"/>
        <v>0</v>
      </c>
      <c r="AB1950" s="229" t="str">
        <f t="shared" si="275"/>
        <v/>
      </c>
    </row>
    <row r="1951" spans="1:28" s="228" customFormat="1" ht="20">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3"/>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4"/>
        <v>0</v>
      </c>
      <c r="AB1951" s="229" t="str">
        <f t="shared" si="275"/>
        <v/>
      </c>
    </row>
    <row r="1952" spans="1:28" s="228" customFormat="1" ht="20">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3"/>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4"/>
        <v>0</v>
      </c>
      <c r="AB1952" s="229" t="str">
        <f t="shared" si="275"/>
        <v/>
      </c>
    </row>
    <row r="1953" spans="1:28" s="228" customFormat="1" ht="20">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3"/>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4"/>
        <v>0</v>
      </c>
      <c r="AB1953" s="229" t="str">
        <f t="shared" si="275"/>
        <v/>
      </c>
    </row>
    <row r="1954" spans="1:28" s="228" customFormat="1" ht="20">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3"/>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4"/>
        <v>0</v>
      </c>
      <c r="AB1954" s="229" t="str">
        <f t="shared" si="275"/>
        <v/>
      </c>
    </row>
    <row r="1955" spans="1:28" s="228" customFormat="1" ht="20">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3"/>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4"/>
        <v>0</v>
      </c>
      <c r="AB1955" s="229" t="str">
        <f t="shared" si="275"/>
        <v/>
      </c>
    </row>
    <row r="1956" spans="1:28" s="228" customFormat="1" ht="20">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3"/>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4"/>
        <v>0</v>
      </c>
      <c r="AB1956" s="229" t="str">
        <f t="shared" si="275"/>
        <v/>
      </c>
    </row>
    <row r="1957" spans="1:28" s="228" customFormat="1" ht="20">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3"/>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4"/>
        <v>0</v>
      </c>
      <c r="AB1957" s="229" t="str">
        <f t="shared" si="275"/>
        <v/>
      </c>
    </row>
    <row r="1958" spans="1:28" s="228" customFormat="1" ht="20">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3"/>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4"/>
        <v>0</v>
      </c>
      <c r="AB1958" s="229" t="str">
        <f t="shared" si="275"/>
        <v/>
      </c>
    </row>
    <row r="1959" spans="1:28" s="228" customFormat="1" ht="20">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3"/>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4"/>
        <v>0</v>
      </c>
      <c r="AB1959" s="229" t="str">
        <f t="shared" si="275"/>
        <v/>
      </c>
    </row>
    <row r="1960" spans="1:28" s="228" customFormat="1" ht="20">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3"/>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4"/>
        <v>0</v>
      </c>
      <c r="AB1960" s="229" t="str">
        <f t="shared" si="275"/>
        <v/>
      </c>
    </row>
    <row r="1961" spans="1:28" s="228" customFormat="1" ht="20">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3"/>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4"/>
        <v>0</v>
      </c>
      <c r="AB1961" s="229" t="str">
        <f t="shared" si="275"/>
        <v/>
      </c>
    </row>
    <row r="1962" spans="1:28" s="228" customFormat="1" ht="20">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3"/>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4"/>
        <v>0</v>
      </c>
      <c r="AB1962" s="229" t="str">
        <f t="shared" si="275"/>
        <v/>
      </c>
    </row>
    <row r="1963" spans="1:28" s="228" customFormat="1" ht="20">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3"/>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4"/>
        <v>0</v>
      </c>
      <c r="AB1963" s="229" t="str">
        <f t="shared" si="275"/>
        <v/>
      </c>
    </row>
    <row r="1964" spans="1:28" s="228" customFormat="1" ht="20">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3"/>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4"/>
        <v>0</v>
      </c>
      <c r="AB1964" s="229" t="str">
        <f t="shared" si="275"/>
        <v/>
      </c>
    </row>
    <row r="1965" spans="1:28" s="228" customFormat="1" ht="20">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3"/>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4"/>
        <v>0</v>
      </c>
      <c r="AB1965" s="229" t="str">
        <f t="shared" si="275"/>
        <v/>
      </c>
    </row>
    <row r="1966" spans="1:28" s="228" customFormat="1" ht="20">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3"/>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4"/>
        <v>0</v>
      </c>
      <c r="AB1966" s="229" t="str">
        <f t="shared" si="275"/>
        <v/>
      </c>
    </row>
    <row r="1967" spans="1:28" s="228" customFormat="1" ht="20">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3"/>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4"/>
        <v>0</v>
      </c>
      <c r="AB1967" s="229" t="str">
        <f t="shared" si="275"/>
        <v/>
      </c>
    </row>
    <row r="1968" spans="1:28" s="228" customFormat="1" ht="20">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3"/>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4"/>
        <v>0</v>
      </c>
      <c r="AB1968" s="229" t="str">
        <f t="shared" si="275"/>
        <v/>
      </c>
    </row>
    <row r="1969" spans="1:28" s="228" customFormat="1" ht="20">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3"/>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4"/>
        <v>0</v>
      </c>
      <c r="AB1969" s="229" t="str">
        <f t="shared" si="275"/>
        <v/>
      </c>
    </row>
    <row r="1970" spans="1:28" s="228" customFormat="1" ht="20">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3"/>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4"/>
        <v>0</v>
      </c>
      <c r="AB1970" s="229" t="str">
        <f t="shared" si="275"/>
        <v/>
      </c>
    </row>
    <row r="1971" spans="1:28" s="228" customFormat="1" ht="20">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3"/>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4"/>
        <v>0</v>
      </c>
      <c r="AB1971" s="229" t="str">
        <f t="shared" si="275"/>
        <v/>
      </c>
    </row>
    <row r="1972" spans="1:28" s="228" customFormat="1" ht="20">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3"/>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4"/>
        <v>0</v>
      </c>
      <c r="AB1972" s="229" t="str">
        <f t="shared" si="275"/>
        <v/>
      </c>
    </row>
    <row r="1973" spans="1:28" s="228" customFormat="1" ht="20">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3"/>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4"/>
        <v>0</v>
      </c>
      <c r="AB1973" s="229" t="str">
        <f t="shared" si="275"/>
        <v/>
      </c>
    </row>
    <row r="1974" spans="1:28" s="228" customFormat="1" ht="20">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3"/>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4"/>
        <v>0</v>
      </c>
      <c r="AB1974" s="229" t="str">
        <f t="shared" si="275"/>
        <v/>
      </c>
    </row>
    <row r="1975" spans="1:28" s="228" customFormat="1" ht="20">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3"/>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4"/>
        <v>0</v>
      </c>
      <c r="AB1975" s="229" t="str">
        <f t="shared" si="275"/>
        <v/>
      </c>
    </row>
    <row r="1976" spans="1:28" s="228" customFormat="1" ht="20">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3"/>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4"/>
        <v>0</v>
      </c>
      <c r="AB1976" s="229" t="str">
        <f t="shared" si="275"/>
        <v/>
      </c>
    </row>
    <row r="1977" spans="1:28" s="228" customFormat="1" ht="20">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3"/>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4"/>
        <v>0</v>
      </c>
      <c r="AB1977" s="229" t="str">
        <f t="shared" si="275"/>
        <v/>
      </c>
    </row>
    <row r="1978" spans="1:28" s="228" customFormat="1" ht="20">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ref="S1978" ca="1" si="276">IF(B1978="","",IF(ISERROR(MATCH($E1978,CL,0)),"Unknown",INDIRECT("'C'!$A$"&amp;MATCH($E1978,CL,0)+1)))</f>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ref="X1978" ca="1" si="277">IF(AND(C1978="Smelter not listed",OR(LEN(D1978)=0,LEN(E1978)=0)),1,0)</f>
        <v>0</v>
      </c>
      <c r="AB1978" s="229" t="str">
        <f t="shared" ref="AB1978" si="278">B1978&amp;C1978</f>
        <v/>
      </c>
    </row>
    <row r="1979" spans="1:28" s="228" customFormat="1" ht="20">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S2010"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X2010" ca="1" si="280">IF(AND(C1979="Smelter not listed",OR(LEN(D1979)=0,LEN(E1979)=0)),1,0)</f>
        <v>0</v>
      </c>
      <c r="AB1979" s="229" t="str">
        <f t="shared" ref="AB1979:AB2010" si="281">B1979&amp;C1979</f>
        <v/>
      </c>
    </row>
    <row r="1980" spans="1:28" s="228" customFormat="1" ht="20">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79"/>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0"/>
        <v>0</v>
      </c>
      <c r="AB1980" s="229" t="str">
        <f t="shared" si="281"/>
        <v/>
      </c>
    </row>
    <row r="1981" spans="1:28" s="228" customFormat="1" ht="20">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79"/>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0"/>
        <v>0</v>
      </c>
      <c r="AB1981" s="229" t="str">
        <f t="shared" si="281"/>
        <v/>
      </c>
    </row>
    <row r="1982" spans="1:28" s="228" customFormat="1" ht="20">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79"/>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0"/>
        <v>0</v>
      </c>
      <c r="AB1982" s="229" t="str">
        <f t="shared" si="281"/>
        <v/>
      </c>
    </row>
    <row r="1983" spans="1:28" s="228" customFormat="1" ht="20">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79"/>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0"/>
        <v>0</v>
      </c>
      <c r="AB1983" s="229" t="str">
        <f t="shared" si="281"/>
        <v/>
      </c>
    </row>
    <row r="1984" spans="1:28" s="228" customFormat="1" ht="20">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79"/>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0"/>
        <v>0</v>
      </c>
      <c r="AB1984" s="229" t="str">
        <f t="shared" si="281"/>
        <v/>
      </c>
    </row>
    <row r="1985" spans="1:28" s="228" customFormat="1" ht="20">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79"/>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0"/>
        <v>0</v>
      </c>
      <c r="AB1985" s="229" t="str">
        <f t="shared" si="281"/>
        <v/>
      </c>
    </row>
    <row r="1986" spans="1:28" s="228" customFormat="1" ht="20">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79"/>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0"/>
        <v>0</v>
      </c>
      <c r="AB1986" s="229" t="str">
        <f t="shared" si="281"/>
        <v/>
      </c>
    </row>
    <row r="1987" spans="1:28" s="228" customFormat="1" ht="20">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79"/>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0"/>
        <v>0</v>
      </c>
      <c r="AB1987" s="229" t="str">
        <f t="shared" si="281"/>
        <v/>
      </c>
    </row>
    <row r="1988" spans="1:28" s="228" customFormat="1" ht="20">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79"/>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0"/>
        <v>0</v>
      </c>
      <c r="AB1988" s="229" t="str">
        <f t="shared" si="281"/>
        <v/>
      </c>
    </row>
    <row r="1989" spans="1:28" s="228" customFormat="1" ht="20">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79"/>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0"/>
        <v>0</v>
      </c>
      <c r="AB1989" s="229" t="str">
        <f t="shared" si="281"/>
        <v/>
      </c>
    </row>
    <row r="1990" spans="1:28" s="228" customFormat="1" ht="20">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79"/>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0"/>
        <v>0</v>
      </c>
      <c r="AB1990" s="229" t="str">
        <f t="shared" si="281"/>
        <v/>
      </c>
    </row>
    <row r="1991" spans="1:28" s="228" customFormat="1" ht="20">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79"/>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0"/>
        <v>0</v>
      </c>
      <c r="AB1991" s="229" t="str">
        <f t="shared" si="281"/>
        <v/>
      </c>
    </row>
    <row r="1992" spans="1:28" s="228" customFormat="1" ht="20">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79"/>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0"/>
        <v>0</v>
      </c>
      <c r="AB1992" s="229" t="str">
        <f t="shared" si="281"/>
        <v/>
      </c>
    </row>
    <row r="1993" spans="1:28" s="228" customFormat="1" ht="20">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79"/>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0"/>
        <v>0</v>
      </c>
      <c r="AB1993" s="229" t="str">
        <f t="shared" si="281"/>
        <v/>
      </c>
    </row>
    <row r="1994" spans="1:28" s="228" customFormat="1" ht="20">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79"/>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0"/>
        <v>0</v>
      </c>
      <c r="AB1994" s="229" t="str">
        <f t="shared" si="281"/>
        <v/>
      </c>
    </row>
    <row r="1995" spans="1:28" s="228" customFormat="1" ht="20">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79"/>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0"/>
        <v>0</v>
      </c>
      <c r="AB1995" s="229" t="str">
        <f t="shared" si="281"/>
        <v/>
      </c>
    </row>
    <row r="1996" spans="1:28" s="228" customFormat="1" ht="20">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79"/>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0"/>
        <v>0</v>
      </c>
      <c r="AB1996" s="229" t="str">
        <f t="shared" si="281"/>
        <v/>
      </c>
    </row>
    <row r="1997" spans="1:28" s="228" customFormat="1" ht="20">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79"/>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0"/>
        <v>0</v>
      </c>
      <c r="AB1997" s="229" t="str">
        <f t="shared" si="281"/>
        <v/>
      </c>
    </row>
    <row r="1998" spans="1:28" s="228" customFormat="1" ht="20">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79"/>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0"/>
        <v>0</v>
      </c>
      <c r="AB1998" s="229" t="str">
        <f t="shared" si="281"/>
        <v/>
      </c>
    </row>
    <row r="1999" spans="1:28" s="228" customFormat="1" ht="20">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79"/>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0"/>
        <v>0</v>
      </c>
      <c r="AB1999" s="229" t="str">
        <f t="shared" si="281"/>
        <v/>
      </c>
    </row>
    <row r="2000" spans="1:28" s="228" customFormat="1" ht="20">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79"/>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0"/>
        <v>0</v>
      </c>
      <c r="AB2000" s="229" t="str">
        <f t="shared" si="281"/>
        <v/>
      </c>
    </row>
    <row r="2001" spans="1:28" s="228" customFormat="1" ht="20">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79"/>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0"/>
        <v>0</v>
      </c>
      <c r="AB2001" s="229" t="str">
        <f t="shared" si="281"/>
        <v/>
      </c>
    </row>
    <row r="2002" spans="1:28" s="228" customFormat="1" ht="20">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79"/>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0"/>
        <v>0</v>
      </c>
      <c r="AB2002" s="229" t="str">
        <f t="shared" si="281"/>
        <v/>
      </c>
    </row>
    <row r="2003" spans="1:28" s="228" customFormat="1" ht="20">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79"/>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0"/>
        <v>0</v>
      </c>
      <c r="AB2003" s="229" t="str">
        <f t="shared" si="281"/>
        <v/>
      </c>
    </row>
    <row r="2004" spans="1:28" s="228" customFormat="1" ht="20">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79"/>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0"/>
        <v>0</v>
      </c>
      <c r="AB2004" s="229" t="str">
        <f t="shared" si="281"/>
        <v/>
      </c>
    </row>
    <row r="2005" spans="1:28" s="228" customFormat="1" ht="20">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79"/>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0"/>
        <v>0</v>
      </c>
      <c r="AB2005" s="229" t="str">
        <f t="shared" si="281"/>
        <v/>
      </c>
    </row>
    <row r="2006" spans="1:28" s="228" customFormat="1" ht="20">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79"/>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0"/>
        <v>0</v>
      </c>
      <c r="AB2006" s="229" t="str">
        <f t="shared" si="281"/>
        <v/>
      </c>
    </row>
    <row r="2007" spans="1:28" s="228" customFormat="1" ht="20">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79"/>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0"/>
        <v>0</v>
      </c>
      <c r="AB2007" s="229" t="str">
        <f t="shared" si="281"/>
        <v/>
      </c>
    </row>
    <row r="2008" spans="1:28" s="228" customFormat="1" ht="20">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79"/>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0"/>
        <v>0</v>
      </c>
      <c r="AB2008" s="229" t="str">
        <f t="shared" si="281"/>
        <v/>
      </c>
    </row>
    <row r="2009" spans="1:28" s="228" customFormat="1" ht="20">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79"/>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0"/>
        <v>0</v>
      </c>
      <c r="AB2009" s="229" t="str">
        <f t="shared" si="281"/>
        <v/>
      </c>
    </row>
    <row r="2010" spans="1:28" s="228" customFormat="1" ht="20">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79"/>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0"/>
        <v>0</v>
      </c>
      <c r="AB2010" s="229" t="str">
        <f t="shared" si="281"/>
        <v/>
      </c>
    </row>
    <row r="2011" spans="1:28" s="228" customFormat="1" ht="20">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ref="S2011:S2041" ca="1" si="282">IF(B2011="","",IF(ISERROR(MATCH($E2011,CL,0)),"Unknown",INDIRECT("'C'!$A$"&amp;MATCH($E2011,CL,0)+1)))</f>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ref="X2011:X2041" ca="1" si="283">IF(AND(C2011="Smelter not listed",OR(LEN(D2011)=0,LEN(E2011)=0)),1,0)</f>
        <v>0</v>
      </c>
      <c r="AB2011" s="229" t="str">
        <f t="shared" ref="AB2011:AB2041" si="284">B2011&amp;C2011</f>
        <v/>
      </c>
    </row>
    <row r="2012" spans="1:28" s="228" customFormat="1" ht="20">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2"/>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83"/>
        <v>0</v>
      </c>
      <c r="AB2012" s="229" t="str">
        <f t="shared" si="284"/>
        <v/>
      </c>
    </row>
    <row r="2013" spans="1:28" s="228" customFormat="1" ht="20">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2"/>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3"/>
        <v>0</v>
      </c>
      <c r="AB2013" s="229" t="str">
        <f t="shared" si="284"/>
        <v/>
      </c>
    </row>
    <row r="2014" spans="1:28" s="228" customFormat="1" ht="20">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2"/>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3"/>
        <v>0</v>
      </c>
      <c r="AB2014" s="229" t="str">
        <f t="shared" si="284"/>
        <v/>
      </c>
    </row>
    <row r="2015" spans="1:28" s="228" customFormat="1" ht="20">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2"/>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3"/>
        <v>0</v>
      </c>
      <c r="AB2015" s="229" t="str">
        <f t="shared" si="284"/>
        <v/>
      </c>
    </row>
    <row r="2016" spans="1:28" s="228" customFormat="1" ht="20">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2"/>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3"/>
        <v>0</v>
      </c>
      <c r="AB2016" s="229" t="str">
        <f t="shared" si="284"/>
        <v/>
      </c>
    </row>
    <row r="2017" spans="1:28" s="228" customFormat="1" ht="20">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2"/>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3"/>
        <v>0</v>
      </c>
      <c r="AB2017" s="229" t="str">
        <f t="shared" si="284"/>
        <v/>
      </c>
    </row>
    <row r="2018" spans="1:28" s="228" customFormat="1" ht="20">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2"/>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3"/>
        <v>0</v>
      </c>
      <c r="AB2018" s="229" t="str">
        <f t="shared" si="284"/>
        <v/>
      </c>
    </row>
    <row r="2019" spans="1:28" s="228" customFormat="1" ht="20">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2"/>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3"/>
        <v>0</v>
      </c>
      <c r="AB2019" s="229" t="str">
        <f t="shared" si="284"/>
        <v/>
      </c>
    </row>
    <row r="2020" spans="1:28" s="228" customFormat="1" ht="20">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2"/>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3"/>
        <v>0</v>
      </c>
      <c r="AB2020" s="229" t="str">
        <f t="shared" si="284"/>
        <v/>
      </c>
    </row>
    <row r="2021" spans="1:28" s="228" customFormat="1" ht="20">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2"/>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3"/>
        <v>0</v>
      </c>
      <c r="AB2021" s="229" t="str">
        <f t="shared" si="284"/>
        <v/>
      </c>
    </row>
    <row r="2022" spans="1:28" s="228" customFormat="1" ht="20">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2"/>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3"/>
        <v>0</v>
      </c>
      <c r="AB2022" s="229" t="str">
        <f t="shared" si="284"/>
        <v/>
      </c>
    </row>
    <row r="2023" spans="1:28" s="228" customFormat="1" ht="20">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2"/>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3"/>
        <v>0</v>
      </c>
      <c r="AB2023" s="229" t="str">
        <f t="shared" si="284"/>
        <v/>
      </c>
    </row>
    <row r="2024" spans="1:28" s="228" customFormat="1" ht="20">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2"/>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3"/>
        <v>0</v>
      </c>
      <c r="AB2024" s="229" t="str">
        <f t="shared" si="284"/>
        <v/>
      </c>
    </row>
    <row r="2025" spans="1:28" s="228" customFormat="1" ht="20">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2"/>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3"/>
        <v>0</v>
      </c>
      <c r="AB2025" s="229" t="str">
        <f t="shared" si="284"/>
        <v/>
      </c>
    </row>
    <row r="2026" spans="1:28" s="228" customFormat="1" ht="20">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2"/>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3"/>
        <v>0</v>
      </c>
      <c r="AB2026" s="229" t="str">
        <f t="shared" si="284"/>
        <v/>
      </c>
    </row>
    <row r="2027" spans="1:28" s="228" customFormat="1" ht="20">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2"/>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3"/>
        <v>0</v>
      </c>
      <c r="AB2027" s="229" t="str">
        <f t="shared" si="284"/>
        <v/>
      </c>
    </row>
    <row r="2028" spans="1:28" s="228" customFormat="1" ht="20">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2"/>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3"/>
        <v>0</v>
      </c>
      <c r="AB2028" s="229" t="str">
        <f t="shared" si="284"/>
        <v/>
      </c>
    </row>
    <row r="2029" spans="1:28" s="228" customFormat="1" ht="20">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2"/>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3"/>
        <v>0</v>
      </c>
      <c r="AB2029" s="229" t="str">
        <f t="shared" si="284"/>
        <v/>
      </c>
    </row>
    <row r="2030" spans="1:28" s="228" customFormat="1" ht="20">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2"/>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3"/>
        <v>0</v>
      </c>
      <c r="AB2030" s="229" t="str">
        <f t="shared" si="284"/>
        <v/>
      </c>
    </row>
    <row r="2031" spans="1:28" s="228" customFormat="1" ht="20">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2"/>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3"/>
        <v>0</v>
      </c>
      <c r="AB2031" s="229" t="str">
        <f t="shared" si="284"/>
        <v/>
      </c>
    </row>
    <row r="2032" spans="1:28" s="228" customFormat="1" ht="20">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2"/>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3"/>
        <v>0</v>
      </c>
      <c r="AB2032" s="229" t="str">
        <f t="shared" si="284"/>
        <v/>
      </c>
    </row>
    <row r="2033" spans="1:28" s="228" customFormat="1" ht="20">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2"/>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3"/>
        <v>0</v>
      </c>
      <c r="AB2033" s="229" t="str">
        <f t="shared" si="284"/>
        <v/>
      </c>
    </row>
    <row r="2034" spans="1:28" s="228" customFormat="1" ht="20">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2"/>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3"/>
        <v>0</v>
      </c>
      <c r="AB2034" s="229" t="str">
        <f t="shared" si="284"/>
        <v/>
      </c>
    </row>
    <row r="2035" spans="1:28" s="228" customFormat="1" ht="20">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2"/>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3"/>
        <v>0</v>
      </c>
      <c r="AB2035" s="229" t="str">
        <f t="shared" si="284"/>
        <v/>
      </c>
    </row>
    <row r="2036" spans="1:28" s="228" customFormat="1" ht="20">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2"/>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3"/>
        <v>0</v>
      </c>
      <c r="AB2036" s="229" t="str">
        <f t="shared" si="284"/>
        <v/>
      </c>
    </row>
    <row r="2037" spans="1:28" s="228" customFormat="1" ht="20">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2"/>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3"/>
        <v>0</v>
      </c>
      <c r="AB2037" s="229" t="str">
        <f t="shared" si="284"/>
        <v/>
      </c>
    </row>
    <row r="2038" spans="1:28" s="228" customFormat="1" ht="20">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2"/>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3"/>
        <v>0</v>
      </c>
      <c r="AB2038" s="229" t="str">
        <f t="shared" si="284"/>
        <v/>
      </c>
    </row>
    <row r="2039" spans="1:28" s="228" customFormat="1" ht="20">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2"/>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3"/>
        <v>0</v>
      </c>
      <c r="AB2039" s="229" t="str">
        <f t="shared" si="284"/>
        <v/>
      </c>
    </row>
    <row r="2040" spans="1:28" s="228" customFormat="1" ht="20">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2"/>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3"/>
        <v>0</v>
      </c>
      <c r="AB2040" s="229" t="str">
        <f t="shared" si="284"/>
        <v/>
      </c>
    </row>
    <row r="2041" spans="1:28" s="228" customFormat="1" ht="20">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2"/>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3"/>
        <v>0</v>
      </c>
      <c r="AB2041" s="229" t="str">
        <f t="shared" si="284"/>
        <v/>
      </c>
    </row>
    <row r="2042" spans="1:28" s="228" customFormat="1" ht="20">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ref="S2042" ca="1" si="285">IF(B2042="","",IF(ISERROR(MATCH($E2042,CL,0)),"Unknown",INDIRECT("'C'!$A$"&amp;MATCH($E2042,CL,0)+1)))</f>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ref="X2042" ca="1" si="286">IF(AND(C2042="Smelter not listed",OR(LEN(D2042)=0,LEN(E2042)=0)),1,0)</f>
        <v>0</v>
      </c>
      <c r="AB2042" s="229" t="str">
        <f t="shared" ref="AB2042" si="287">B2042&amp;C2042</f>
        <v/>
      </c>
    </row>
    <row r="2043" spans="1:28" s="228" customFormat="1" ht="20">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S2074"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X2074" ca="1" si="289">IF(AND(C2043="Smelter not listed",OR(LEN(D2043)=0,LEN(E2043)=0)),1,0)</f>
        <v>0</v>
      </c>
      <c r="AB2043" s="229" t="str">
        <f t="shared" ref="AB2043:AB2074" si="290">B2043&amp;C2043</f>
        <v/>
      </c>
    </row>
    <row r="2044" spans="1:28" s="228" customFormat="1" ht="20">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88"/>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89"/>
        <v>0</v>
      </c>
      <c r="AB2044" s="229" t="str">
        <f t="shared" si="290"/>
        <v/>
      </c>
    </row>
    <row r="2045" spans="1:28" s="228" customFormat="1" ht="20">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88"/>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89"/>
        <v>0</v>
      </c>
      <c r="AB2045" s="229" t="str">
        <f t="shared" si="290"/>
        <v/>
      </c>
    </row>
    <row r="2046" spans="1:28" s="228" customFormat="1" ht="20">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88"/>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89"/>
        <v>0</v>
      </c>
      <c r="AB2046" s="229" t="str">
        <f t="shared" si="290"/>
        <v/>
      </c>
    </row>
    <row r="2047" spans="1:28" s="228" customFormat="1" ht="20">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88"/>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89"/>
        <v>0</v>
      </c>
      <c r="AB2047" s="229" t="str">
        <f t="shared" si="290"/>
        <v/>
      </c>
    </row>
    <row r="2048" spans="1:28" s="228" customFormat="1" ht="20">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88"/>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89"/>
        <v>0</v>
      </c>
      <c r="AB2048" s="229" t="str">
        <f t="shared" si="290"/>
        <v/>
      </c>
    </row>
    <row r="2049" spans="1:28" s="228" customFormat="1" ht="20">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88"/>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89"/>
        <v>0</v>
      </c>
      <c r="AB2049" s="229" t="str">
        <f t="shared" si="290"/>
        <v/>
      </c>
    </row>
    <row r="2050" spans="1:28" s="228" customFormat="1" ht="20">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88"/>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89"/>
        <v>0</v>
      </c>
      <c r="AB2050" s="229" t="str">
        <f t="shared" si="290"/>
        <v/>
      </c>
    </row>
    <row r="2051" spans="1:28" s="228" customFormat="1" ht="20">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88"/>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89"/>
        <v>0</v>
      </c>
      <c r="AB2051" s="229" t="str">
        <f t="shared" si="290"/>
        <v/>
      </c>
    </row>
    <row r="2052" spans="1:28" s="228" customFormat="1" ht="20">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88"/>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89"/>
        <v>0</v>
      </c>
      <c r="AB2052" s="229" t="str">
        <f t="shared" si="290"/>
        <v/>
      </c>
    </row>
    <row r="2053" spans="1:28" s="228" customFormat="1" ht="20">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88"/>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89"/>
        <v>0</v>
      </c>
      <c r="AB2053" s="229" t="str">
        <f t="shared" si="290"/>
        <v/>
      </c>
    </row>
    <row r="2054" spans="1:28" s="228" customFormat="1" ht="20">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88"/>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89"/>
        <v>0</v>
      </c>
      <c r="AB2054" s="229" t="str">
        <f t="shared" si="290"/>
        <v/>
      </c>
    </row>
    <row r="2055" spans="1:28" s="228" customFormat="1" ht="20">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88"/>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89"/>
        <v>0</v>
      </c>
      <c r="AB2055" s="229" t="str">
        <f t="shared" si="290"/>
        <v/>
      </c>
    </row>
    <row r="2056" spans="1:28" s="228" customFormat="1" ht="20">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88"/>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89"/>
        <v>0</v>
      </c>
      <c r="AB2056" s="229" t="str">
        <f t="shared" si="290"/>
        <v/>
      </c>
    </row>
    <row r="2057" spans="1:28" s="228" customFormat="1" ht="20">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88"/>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89"/>
        <v>0</v>
      </c>
      <c r="AB2057" s="229" t="str">
        <f t="shared" si="290"/>
        <v/>
      </c>
    </row>
    <row r="2058" spans="1:28" s="228" customFormat="1" ht="20">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88"/>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89"/>
        <v>0</v>
      </c>
      <c r="AB2058" s="229" t="str">
        <f t="shared" si="290"/>
        <v/>
      </c>
    </row>
    <row r="2059" spans="1:28" s="228" customFormat="1" ht="20">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88"/>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89"/>
        <v>0</v>
      </c>
      <c r="AB2059" s="229" t="str">
        <f t="shared" si="290"/>
        <v/>
      </c>
    </row>
    <row r="2060" spans="1:28" s="228" customFormat="1" ht="20">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88"/>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89"/>
        <v>0</v>
      </c>
      <c r="AB2060" s="229" t="str">
        <f t="shared" si="290"/>
        <v/>
      </c>
    </row>
    <row r="2061" spans="1:28" s="228" customFormat="1" ht="20">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88"/>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89"/>
        <v>0</v>
      </c>
      <c r="AB2061" s="229" t="str">
        <f t="shared" si="290"/>
        <v/>
      </c>
    </row>
    <row r="2062" spans="1:28" s="228" customFormat="1" ht="20">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88"/>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89"/>
        <v>0</v>
      </c>
      <c r="AB2062" s="229" t="str">
        <f t="shared" si="290"/>
        <v/>
      </c>
    </row>
    <row r="2063" spans="1:28" s="228" customFormat="1" ht="20">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88"/>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89"/>
        <v>0</v>
      </c>
      <c r="AB2063" s="229" t="str">
        <f t="shared" si="290"/>
        <v/>
      </c>
    </row>
    <row r="2064" spans="1:28" s="228" customFormat="1" ht="20">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88"/>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89"/>
        <v>0</v>
      </c>
      <c r="AB2064" s="229" t="str">
        <f t="shared" si="290"/>
        <v/>
      </c>
    </row>
    <row r="2065" spans="1:28" s="228" customFormat="1" ht="20">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88"/>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89"/>
        <v>0</v>
      </c>
      <c r="AB2065" s="229" t="str">
        <f t="shared" si="290"/>
        <v/>
      </c>
    </row>
    <row r="2066" spans="1:28" s="228" customFormat="1" ht="20">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88"/>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89"/>
        <v>0</v>
      </c>
      <c r="AB2066" s="229" t="str">
        <f t="shared" si="290"/>
        <v/>
      </c>
    </row>
    <row r="2067" spans="1:28" s="228" customFormat="1" ht="20">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88"/>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89"/>
        <v>0</v>
      </c>
      <c r="AB2067" s="229" t="str">
        <f t="shared" si="290"/>
        <v/>
      </c>
    </row>
    <row r="2068" spans="1:28" s="228" customFormat="1" ht="20">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88"/>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89"/>
        <v>0</v>
      </c>
      <c r="AB2068" s="229" t="str">
        <f t="shared" si="290"/>
        <v/>
      </c>
    </row>
    <row r="2069" spans="1:28" s="228" customFormat="1" ht="20">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88"/>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89"/>
        <v>0</v>
      </c>
      <c r="AB2069" s="229" t="str">
        <f t="shared" si="290"/>
        <v/>
      </c>
    </row>
    <row r="2070" spans="1:28" s="228" customFormat="1" ht="20">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88"/>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89"/>
        <v>0</v>
      </c>
      <c r="AB2070" s="229" t="str">
        <f t="shared" si="290"/>
        <v/>
      </c>
    </row>
    <row r="2071" spans="1:28" s="228" customFormat="1" ht="20">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88"/>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89"/>
        <v>0</v>
      </c>
      <c r="AB2071" s="229" t="str">
        <f t="shared" si="290"/>
        <v/>
      </c>
    </row>
    <row r="2072" spans="1:28" s="228" customFormat="1" ht="20">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88"/>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89"/>
        <v>0</v>
      </c>
      <c r="AB2072" s="229" t="str">
        <f t="shared" si="290"/>
        <v/>
      </c>
    </row>
    <row r="2073" spans="1:28" s="228" customFormat="1" ht="20">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88"/>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89"/>
        <v>0</v>
      </c>
      <c r="AB2073" s="229" t="str">
        <f t="shared" si="290"/>
        <v/>
      </c>
    </row>
    <row r="2074" spans="1:28" s="228" customFormat="1" ht="20">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88"/>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89"/>
        <v>0</v>
      </c>
      <c r="AB2074" s="229" t="str">
        <f t="shared" si="290"/>
        <v/>
      </c>
    </row>
    <row r="2075" spans="1:28" s="228" customFormat="1" ht="20">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ref="S2075:S2105" ca="1" si="291">IF(B2075="","",IF(ISERROR(MATCH($E2075,CL,0)),"Unknown",INDIRECT("'C'!$A$"&amp;MATCH($E2075,CL,0)+1)))</f>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ref="X2075:X2105" ca="1" si="292">IF(AND(C2075="Smelter not listed",OR(LEN(D2075)=0,LEN(E2075)=0)),1,0)</f>
        <v>0</v>
      </c>
      <c r="AB2075" s="229" t="str">
        <f t="shared" ref="AB2075:AB2105" si="293">B2075&amp;C2075</f>
        <v/>
      </c>
    </row>
    <row r="2076" spans="1:28" s="228" customFormat="1" ht="20">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1"/>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92"/>
        <v>0</v>
      </c>
      <c r="AB2076" s="229" t="str">
        <f t="shared" si="293"/>
        <v/>
      </c>
    </row>
    <row r="2077" spans="1:28" s="228" customFormat="1" ht="20">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1"/>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2"/>
        <v>0</v>
      </c>
      <c r="AB2077" s="229" t="str">
        <f t="shared" si="293"/>
        <v/>
      </c>
    </row>
    <row r="2078" spans="1:28" s="228" customFormat="1" ht="20">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1"/>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2"/>
        <v>0</v>
      </c>
      <c r="AB2078" s="229" t="str">
        <f t="shared" si="293"/>
        <v/>
      </c>
    </row>
    <row r="2079" spans="1:28" s="228" customFormat="1" ht="20">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1"/>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2"/>
        <v>0</v>
      </c>
      <c r="AB2079" s="229" t="str">
        <f t="shared" si="293"/>
        <v/>
      </c>
    </row>
    <row r="2080" spans="1:28" s="228" customFormat="1" ht="20">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1"/>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2"/>
        <v>0</v>
      </c>
      <c r="AB2080" s="229" t="str">
        <f t="shared" si="293"/>
        <v/>
      </c>
    </row>
    <row r="2081" spans="1:28" s="228" customFormat="1" ht="20">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1"/>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2"/>
        <v>0</v>
      </c>
      <c r="AB2081" s="229" t="str">
        <f t="shared" si="293"/>
        <v/>
      </c>
    </row>
    <row r="2082" spans="1:28" s="228" customFormat="1" ht="20">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1"/>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2"/>
        <v>0</v>
      </c>
      <c r="AB2082" s="229" t="str">
        <f t="shared" si="293"/>
        <v/>
      </c>
    </row>
    <row r="2083" spans="1:28" s="228" customFormat="1" ht="20">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1"/>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2"/>
        <v>0</v>
      </c>
      <c r="AB2083" s="229" t="str">
        <f t="shared" si="293"/>
        <v/>
      </c>
    </row>
    <row r="2084" spans="1:28" s="228" customFormat="1" ht="20">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1"/>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2"/>
        <v>0</v>
      </c>
      <c r="AB2084" s="229" t="str">
        <f t="shared" si="293"/>
        <v/>
      </c>
    </row>
    <row r="2085" spans="1:28" s="228" customFormat="1" ht="20">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1"/>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2"/>
        <v>0</v>
      </c>
      <c r="AB2085" s="229" t="str">
        <f t="shared" si="293"/>
        <v/>
      </c>
    </row>
    <row r="2086" spans="1:28" s="228" customFormat="1" ht="20">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1"/>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2"/>
        <v>0</v>
      </c>
      <c r="AB2086" s="229" t="str">
        <f t="shared" si="293"/>
        <v/>
      </c>
    </row>
    <row r="2087" spans="1:28" s="228" customFormat="1" ht="20">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1"/>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2"/>
        <v>0</v>
      </c>
      <c r="AB2087" s="229" t="str">
        <f t="shared" si="293"/>
        <v/>
      </c>
    </row>
    <row r="2088" spans="1:28" s="228" customFormat="1" ht="20">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1"/>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2"/>
        <v>0</v>
      </c>
      <c r="AB2088" s="229" t="str">
        <f t="shared" si="293"/>
        <v/>
      </c>
    </row>
    <row r="2089" spans="1:28" s="228" customFormat="1" ht="20">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1"/>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2"/>
        <v>0</v>
      </c>
      <c r="AB2089" s="229" t="str">
        <f t="shared" si="293"/>
        <v/>
      </c>
    </row>
    <row r="2090" spans="1:28" s="228" customFormat="1" ht="20">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1"/>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2"/>
        <v>0</v>
      </c>
      <c r="AB2090" s="229" t="str">
        <f t="shared" si="293"/>
        <v/>
      </c>
    </row>
    <row r="2091" spans="1:28" s="228" customFormat="1" ht="20">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1"/>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2"/>
        <v>0</v>
      </c>
      <c r="AB2091" s="229" t="str">
        <f t="shared" si="293"/>
        <v/>
      </c>
    </row>
    <row r="2092" spans="1:28" s="228" customFormat="1" ht="20">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1"/>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2"/>
        <v>0</v>
      </c>
      <c r="AB2092" s="229" t="str">
        <f t="shared" si="293"/>
        <v/>
      </c>
    </row>
    <row r="2093" spans="1:28" s="228" customFormat="1" ht="20">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1"/>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2"/>
        <v>0</v>
      </c>
      <c r="AB2093" s="229" t="str">
        <f t="shared" si="293"/>
        <v/>
      </c>
    </row>
    <row r="2094" spans="1:28" s="228" customFormat="1" ht="20">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1"/>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2"/>
        <v>0</v>
      </c>
      <c r="AB2094" s="229" t="str">
        <f t="shared" si="293"/>
        <v/>
      </c>
    </row>
    <row r="2095" spans="1:28" s="228" customFormat="1" ht="20">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1"/>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2"/>
        <v>0</v>
      </c>
      <c r="AB2095" s="229" t="str">
        <f t="shared" si="293"/>
        <v/>
      </c>
    </row>
    <row r="2096" spans="1:28" s="228" customFormat="1" ht="20">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1"/>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2"/>
        <v>0</v>
      </c>
      <c r="AB2096" s="229" t="str">
        <f t="shared" si="293"/>
        <v/>
      </c>
    </row>
    <row r="2097" spans="1:28" s="228" customFormat="1" ht="20">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1"/>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2"/>
        <v>0</v>
      </c>
      <c r="AB2097" s="229" t="str">
        <f t="shared" si="293"/>
        <v/>
      </c>
    </row>
    <row r="2098" spans="1:28" s="228" customFormat="1" ht="20">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1"/>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2"/>
        <v>0</v>
      </c>
      <c r="AB2098" s="229" t="str">
        <f t="shared" si="293"/>
        <v/>
      </c>
    </row>
    <row r="2099" spans="1:28" s="228" customFormat="1" ht="20">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1"/>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2"/>
        <v>0</v>
      </c>
      <c r="AB2099" s="229" t="str">
        <f t="shared" si="293"/>
        <v/>
      </c>
    </row>
    <row r="2100" spans="1:28" s="228" customFormat="1" ht="20">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1"/>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2"/>
        <v>0</v>
      </c>
      <c r="AB2100" s="229" t="str">
        <f t="shared" si="293"/>
        <v/>
      </c>
    </row>
    <row r="2101" spans="1:28" s="228" customFormat="1" ht="20">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1"/>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2"/>
        <v>0</v>
      </c>
      <c r="AB2101" s="229" t="str">
        <f t="shared" si="293"/>
        <v/>
      </c>
    </row>
    <row r="2102" spans="1:28" s="228" customFormat="1" ht="20">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1"/>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2"/>
        <v>0</v>
      </c>
      <c r="AB2102" s="229" t="str">
        <f t="shared" si="293"/>
        <v/>
      </c>
    </row>
    <row r="2103" spans="1:28" s="228" customFormat="1" ht="20">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1"/>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2"/>
        <v>0</v>
      </c>
      <c r="AB2103" s="229" t="str">
        <f t="shared" si="293"/>
        <v/>
      </c>
    </row>
    <row r="2104" spans="1:28" s="228" customFormat="1" ht="20">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1"/>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2"/>
        <v>0</v>
      </c>
      <c r="AB2104" s="229" t="str">
        <f t="shared" si="293"/>
        <v/>
      </c>
    </row>
    <row r="2105" spans="1:28" s="228" customFormat="1" ht="20">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1"/>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2"/>
        <v>0</v>
      </c>
      <c r="AB2105" s="229" t="str">
        <f t="shared" si="293"/>
        <v/>
      </c>
    </row>
    <row r="2106" spans="1:28" s="228" customFormat="1" ht="20">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ref="S2106" ca="1" si="294">IF(B2106="","",IF(ISERROR(MATCH($E2106,CL,0)),"Unknown",INDIRECT("'C'!$A$"&amp;MATCH($E2106,CL,0)+1)))</f>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ref="X2106" ca="1" si="295">IF(AND(C2106="Smelter not listed",OR(LEN(D2106)=0,LEN(E2106)=0)),1,0)</f>
        <v>0</v>
      </c>
      <c r="AB2106" s="229" t="str">
        <f t="shared" ref="AB2106" si="296">B2106&amp;C2106</f>
        <v/>
      </c>
    </row>
    <row r="2107" spans="1:28" s="228" customFormat="1" ht="20">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S2138"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X2138" ca="1" si="298">IF(AND(C2107="Smelter not listed",OR(LEN(D2107)=0,LEN(E2107)=0)),1,0)</f>
        <v>0</v>
      </c>
      <c r="AB2107" s="229" t="str">
        <f t="shared" ref="AB2107:AB2138" si="299">B2107&amp;C2107</f>
        <v/>
      </c>
    </row>
    <row r="2108" spans="1:28" s="228" customFormat="1" ht="20">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297"/>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298"/>
        <v>0</v>
      </c>
      <c r="AB2108" s="229" t="str">
        <f t="shared" si="299"/>
        <v/>
      </c>
    </row>
    <row r="2109" spans="1:28" s="228" customFormat="1" ht="20">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297"/>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298"/>
        <v>0</v>
      </c>
      <c r="AB2109" s="229" t="str">
        <f t="shared" si="299"/>
        <v/>
      </c>
    </row>
    <row r="2110" spans="1:28" s="228" customFormat="1" ht="20">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297"/>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298"/>
        <v>0</v>
      </c>
      <c r="AB2110" s="229" t="str">
        <f t="shared" si="299"/>
        <v/>
      </c>
    </row>
    <row r="2111" spans="1:28" s="228" customFormat="1" ht="20">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297"/>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298"/>
        <v>0</v>
      </c>
      <c r="AB2111" s="229" t="str">
        <f t="shared" si="299"/>
        <v/>
      </c>
    </row>
    <row r="2112" spans="1:28" s="228" customFormat="1" ht="20">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297"/>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298"/>
        <v>0</v>
      </c>
      <c r="AB2112" s="229" t="str">
        <f t="shared" si="299"/>
        <v/>
      </c>
    </row>
    <row r="2113" spans="1:28" s="228" customFormat="1" ht="20">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297"/>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298"/>
        <v>0</v>
      </c>
      <c r="AB2113" s="229" t="str">
        <f t="shared" si="299"/>
        <v/>
      </c>
    </row>
    <row r="2114" spans="1:28" s="228" customFormat="1" ht="20">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297"/>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298"/>
        <v>0</v>
      </c>
      <c r="AB2114" s="229" t="str">
        <f t="shared" si="299"/>
        <v/>
      </c>
    </row>
    <row r="2115" spans="1:28" s="228" customFormat="1" ht="20">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297"/>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298"/>
        <v>0</v>
      </c>
      <c r="AB2115" s="229" t="str">
        <f t="shared" si="299"/>
        <v/>
      </c>
    </row>
    <row r="2116" spans="1:28" s="228" customFormat="1" ht="20">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297"/>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298"/>
        <v>0</v>
      </c>
      <c r="AB2116" s="229" t="str">
        <f t="shared" si="299"/>
        <v/>
      </c>
    </row>
    <row r="2117" spans="1:28" s="228" customFormat="1" ht="20">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297"/>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298"/>
        <v>0</v>
      </c>
      <c r="AB2117" s="229" t="str">
        <f t="shared" si="299"/>
        <v/>
      </c>
    </row>
    <row r="2118" spans="1:28" s="228" customFormat="1" ht="20">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297"/>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298"/>
        <v>0</v>
      </c>
      <c r="AB2118" s="229" t="str">
        <f t="shared" si="299"/>
        <v/>
      </c>
    </row>
    <row r="2119" spans="1:28" s="228" customFormat="1" ht="20">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297"/>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298"/>
        <v>0</v>
      </c>
      <c r="AB2119" s="229" t="str">
        <f t="shared" si="299"/>
        <v/>
      </c>
    </row>
    <row r="2120" spans="1:28" s="228" customFormat="1" ht="20">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297"/>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298"/>
        <v>0</v>
      </c>
      <c r="AB2120" s="229" t="str">
        <f t="shared" si="299"/>
        <v/>
      </c>
    </row>
    <row r="2121" spans="1:28" s="228" customFormat="1" ht="20">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297"/>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298"/>
        <v>0</v>
      </c>
      <c r="AB2121" s="229" t="str">
        <f t="shared" si="299"/>
        <v/>
      </c>
    </row>
    <row r="2122" spans="1:28" s="228" customFormat="1" ht="20">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297"/>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298"/>
        <v>0</v>
      </c>
      <c r="AB2122" s="229" t="str">
        <f t="shared" si="299"/>
        <v/>
      </c>
    </row>
    <row r="2123" spans="1:28" s="228" customFormat="1" ht="20">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297"/>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298"/>
        <v>0</v>
      </c>
      <c r="AB2123" s="229" t="str">
        <f t="shared" si="299"/>
        <v/>
      </c>
    </row>
    <row r="2124" spans="1:28" s="228" customFormat="1" ht="20">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297"/>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298"/>
        <v>0</v>
      </c>
      <c r="AB2124" s="229" t="str">
        <f t="shared" si="299"/>
        <v/>
      </c>
    </row>
    <row r="2125" spans="1:28" s="228" customFormat="1" ht="20">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297"/>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298"/>
        <v>0</v>
      </c>
      <c r="AB2125" s="229" t="str">
        <f t="shared" si="299"/>
        <v/>
      </c>
    </row>
    <row r="2126" spans="1:28" s="228" customFormat="1" ht="20">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297"/>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298"/>
        <v>0</v>
      </c>
      <c r="AB2126" s="229" t="str">
        <f t="shared" si="299"/>
        <v/>
      </c>
    </row>
    <row r="2127" spans="1:28" s="228" customFormat="1" ht="20">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297"/>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298"/>
        <v>0</v>
      </c>
      <c r="AB2127" s="229" t="str">
        <f t="shared" si="299"/>
        <v/>
      </c>
    </row>
    <row r="2128" spans="1:28" s="228" customFormat="1" ht="20">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297"/>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298"/>
        <v>0</v>
      </c>
      <c r="AB2128" s="229" t="str">
        <f t="shared" si="299"/>
        <v/>
      </c>
    </row>
    <row r="2129" spans="1:28" s="228" customFormat="1" ht="20">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297"/>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298"/>
        <v>0</v>
      </c>
      <c r="AB2129" s="229" t="str">
        <f t="shared" si="299"/>
        <v/>
      </c>
    </row>
    <row r="2130" spans="1:28" s="228" customFormat="1" ht="20">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297"/>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298"/>
        <v>0</v>
      </c>
      <c r="AB2130" s="229" t="str">
        <f t="shared" si="299"/>
        <v/>
      </c>
    </row>
    <row r="2131" spans="1:28" s="228" customFormat="1" ht="20">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297"/>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298"/>
        <v>0</v>
      </c>
      <c r="AB2131" s="229" t="str">
        <f t="shared" si="299"/>
        <v/>
      </c>
    </row>
    <row r="2132" spans="1:28" s="228" customFormat="1" ht="20">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297"/>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298"/>
        <v>0</v>
      </c>
      <c r="AB2132" s="229" t="str">
        <f t="shared" si="299"/>
        <v/>
      </c>
    </row>
    <row r="2133" spans="1:28" s="228" customFormat="1" ht="20">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297"/>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298"/>
        <v>0</v>
      </c>
      <c r="AB2133" s="229" t="str">
        <f t="shared" si="299"/>
        <v/>
      </c>
    </row>
    <row r="2134" spans="1:28" s="228" customFormat="1" ht="20">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297"/>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298"/>
        <v>0</v>
      </c>
      <c r="AB2134" s="229" t="str">
        <f t="shared" si="299"/>
        <v/>
      </c>
    </row>
    <row r="2135" spans="1:28" s="228" customFormat="1" ht="20">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297"/>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298"/>
        <v>0</v>
      </c>
      <c r="AB2135" s="229" t="str">
        <f t="shared" si="299"/>
        <v/>
      </c>
    </row>
    <row r="2136" spans="1:28" s="228" customFormat="1" ht="20">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297"/>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298"/>
        <v>0</v>
      </c>
      <c r="AB2136" s="229" t="str">
        <f t="shared" si="299"/>
        <v/>
      </c>
    </row>
    <row r="2137" spans="1:28" s="228" customFormat="1" ht="20">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297"/>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298"/>
        <v>0</v>
      </c>
      <c r="AB2137" s="229" t="str">
        <f t="shared" si="299"/>
        <v/>
      </c>
    </row>
    <row r="2138" spans="1:28" s="228" customFormat="1" ht="20">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297"/>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298"/>
        <v>0</v>
      </c>
      <c r="AB2138" s="229" t="str">
        <f t="shared" si="299"/>
        <v/>
      </c>
    </row>
    <row r="2139" spans="1:28" s="228" customFormat="1" ht="20">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ref="S2139:S2169" ca="1" si="300">IF(B2139="","",IF(ISERROR(MATCH($E2139,CL,0)),"Unknown",INDIRECT("'C'!$A$"&amp;MATCH($E2139,CL,0)+1)))</f>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ref="X2139:X2169" ca="1" si="301">IF(AND(C2139="Smelter not listed",OR(LEN(D2139)=0,LEN(E2139)=0)),1,0)</f>
        <v>0</v>
      </c>
      <c r="AB2139" s="229" t="str">
        <f t="shared" ref="AB2139:AB2169" si="302">B2139&amp;C2139</f>
        <v/>
      </c>
    </row>
    <row r="2140" spans="1:28" s="228" customFormat="1" ht="20">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0"/>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01"/>
        <v>0</v>
      </c>
      <c r="AB2140" s="229" t="str">
        <f t="shared" si="302"/>
        <v/>
      </c>
    </row>
    <row r="2141" spans="1:28" s="228" customFormat="1" ht="20">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0"/>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1"/>
        <v>0</v>
      </c>
      <c r="AB2141" s="229" t="str">
        <f t="shared" si="302"/>
        <v/>
      </c>
    </row>
    <row r="2142" spans="1:28" s="228" customFormat="1" ht="20">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0"/>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1"/>
        <v>0</v>
      </c>
      <c r="AB2142" s="229" t="str">
        <f t="shared" si="302"/>
        <v/>
      </c>
    </row>
    <row r="2143" spans="1:28" s="228" customFormat="1" ht="20">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0"/>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1"/>
        <v>0</v>
      </c>
      <c r="AB2143" s="229" t="str">
        <f t="shared" si="302"/>
        <v/>
      </c>
    </row>
    <row r="2144" spans="1:28" s="228" customFormat="1" ht="20">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0"/>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1"/>
        <v>0</v>
      </c>
      <c r="AB2144" s="229" t="str">
        <f t="shared" si="302"/>
        <v/>
      </c>
    </row>
    <row r="2145" spans="1:28" s="228" customFormat="1" ht="20">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0"/>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1"/>
        <v>0</v>
      </c>
      <c r="AB2145" s="229" t="str">
        <f t="shared" si="302"/>
        <v/>
      </c>
    </row>
    <row r="2146" spans="1:28" s="228" customFormat="1" ht="20">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0"/>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1"/>
        <v>0</v>
      </c>
      <c r="AB2146" s="229" t="str">
        <f t="shared" si="302"/>
        <v/>
      </c>
    </row>
    <row r="2147" spans="1:28" s="228" customFormat="1" ht="20">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0"/>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1"/>
        <v>0</v>
      </c>
      <c r="AB2147" s="229" t="str">
        <f t="shared" si="302"/>
        <v/>
      </c>
    </row>
    <row r="2148" spans="1:28" s="228" customFormat="1" ht="20">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0"/>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1"/>
        <v>0</v>
      </c>
      <c r="AB2148" s="229" t="str">
        <f t="shared" si="302"/>
        <v/>
      </c>
    </row>
    <row r="2149" spans="1:28" s="228" customFormat="1" ht="20">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0"/>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1"/>
        <v>0</v>
      </c>
      <c r="AB2149" s="229" t="str">
        <f t="shared" si="302"/>
        <v/>
      </c>
    </row>
    <row r="2150" spans="1:28" s="228" customFormat="1" ht="20">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0"/>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1"/>
        <v>0</v>
      </c>
      <c r="AB2150" s="229" t="str">
        <f t="shared" si="302"/>
        <v/>
      </c>
    </row>
    <row r="2151" spans="1:28" s="228" customFormat="1" ht="20">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0"/>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1"/>
        <v>0</v>
      </c>
      <c r="AB2151" s="229" t="str">
        <f t="shared" si="302"/>
        <v/>
      </c>
    </row>
    <row r="2152" spans="1:28" s="228" customFormat="1" ht="20">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0"/>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1"/>
        <v>0</v>
      </c>
      <c r="AB2152" s="229" t="str">
        <f t="shared" si="302"/>
        <v/>
      </c>
    </row>
    <row r="2153" spans="1:28" s="228" customFormat="1" ht="20">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0"/>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1"/>
        <v>0</v>
      </c>
      <c r="AB2153" s="229" t="str">
        <f t="shared" si="302"/>
        <v/>
      </c>
    </row>
    <row r="2154" spans="1:28" s="228" customFormat="1" ht="20">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0"/>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1"/>
        <v>0</v>
      </c>
      <c r="AB2154" s="229" t="str">
        <f t="shared" si="302"/>
        <v/>
      </c>
    </row>
    <row r="2155" spans="1:28" s="228" customFormat="1" ht="20">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0"/>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1"/>
        <v>0</v>
      </c>
      <c r="AB2155" s="229" t="str">
        <f t="shared" si="302"/>
        <v/>
      </c>
    </row>
    <row r="2156" spans="1:28" s="228" customFormat="1" ht="20">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0"/>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1"/>
        <v>0</v>
      </c>
      <c r="AB2156" s="229" t="str">
        <f t="shared" si="302"/>
        <v/>
      </c>
    </row>
    <row r="2157" spans="1:28" s="228" customFormat="1" ht="20">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0"/>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1"/>
        <v>0</v>
      </c>
      <c r="AB2157" s="229" t="str">
        <f t="shared" si="302"/>
        <v/>
      </c>
    </row>
    <row r="2158" spans="1:28" s="228" customFormat="1" ht="20">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0"/>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1"/>
        <v>0</v>
      </c>
      <c r="AB2158" s="229" t="str">
        <f t="shared" si="302"/>
        <v/>
      </c>
    </row>
    <row r="2159" spans="1:28" s="228" customFormat="1" ht="20">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0"/>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1"/>
        <v>0</v>
      </c>
      <c r="AB2159" s="229" t="str">
        <f t="shared" si="302"/>
        <v/>
      </c>
    </row>
    <row r="2160" spans="1:28" s="228" customFormat="1" ht="20">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0"/>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1"/>
        <v>0</v>
      </c>
      <c r="AB2160" s="229" t="str">
        <f t="shared" si="302"/>
        <v/>
      </c>
    </row>
    <row r="2161" spans="1:28" s="228" customFormat="1" ht="20">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0"/>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1"/>
        <v>0</v>
      </c>
      <c r="AB2161" s="229" t="str">
        <f t="shared" si="302"/>
        <v/>
      </c>
    </row>
    <row r="2162" spans="1:28" s="228" customFormat="1" ht="20">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0"/>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1"/>
        <v>0</v>
      </c>
      <c r="AB2162" s="229" t="str">
        <f t="shared" si="302"/>
        <v/>
      </c>
    </row>
    <row r="2163" spans="1:28" s="228" customFormat="1" ht="20">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0"/>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1"/>
        <v>0</v>
      </c>
      <c r="AB2163" s="229" t="str">
        <f t="shared" si="302"/>
        <v/>
      </c>
    </row>
    <row r="2164" spans="1:28" s="228" customFormat="1" ht="20">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0"/>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1"/>
        <v>0</v>
      </c>
      <c r="AB2164" s="229" t="str">
        <f t="shared" si="302"/>
        <v/>
      </c>
    </row>
    <row r="2165" spans="1:28" s="228" customFormat="1" ht="20">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0"/>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1"/>
        <v>0</v>
      </c>
      <c r="AB2165" s="229" t="str">
        <f t="shared" si="302"/>
        <v/>
      </c>
    </row>
    <row r="2166" spans="1:28" s="228" customFormat="1" ht="20">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0"/>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1"/>
        <v>0</v>
      </c>
      <c r="AB2166" s="229" t="str">
        <f t="shared" si="302"/>
        <v/>
      </c>
    </row>
    <row r="2167" spans="1:28" s="228" customFormat="1" ht="20">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0"/>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1"/>
        <v>0</v>
      </c>
      <c r="AB2167" s="229" t="str">
        <f t="shared" si="302"/>
        <v/>
      </c>
    </row>
    <row r="2168" spans="1:28" s="228" customFormat="1" ht="20">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0"/>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1"/>
        <v>0</v>
      </c>
      <c r="AB2168" s="229" t="str">
        <f t="shared" si="302"/>
        <v/>
      </c>
    </row>
    <row r="2169" spans="1:28" s="228" customFormat="1" ht="20">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0"/>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1"/>
        <v>0</v>
      </c>
      <c r="AB2169" s="229" t="str">
        <f t="shared" si="302"/>
        <v/>
      </c>
    </row>
    <row r="2170" spans="1:28" s="228" customFormat="1" ht="20">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ref="S2170" ca="1" si="303">IF(B2170="","",IF(ISERROR(MATCH($E2170,CL,0)),"Unknown",INDIRECT("'C'!$A$"&amp;MATCH($E2170,CL,0)+1)))</f>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ref="X2170" ca="1" si="304">IF(AND(C2170="Smelter not listed",OR(LEN(D2170)=0,LEN(E2170)=0)),1,0)</f>
        <v>0</v>
      </c>
      <c r="AB2170" s="229" t="str">
        <f t="shared" ref="AB2170" si="305">B2170&amp;C2170</f>
        <v/>
      </c>
    </row>
    <row r="2171" spans="1:28" s="228" customFormat="1" ht="20">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S2202"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X2202" ca="1" si="307">IF(AND(C2171="Smelter not listed",OR(LEN(D2171)=0,LEN(E2171)=0)),1,0)</f>
        <v>0</v>
      </c>
      <c r="AB2171" s="229" t="str">
        <f t="shared" ref="AB2171:AB2202" si="308">B2171&amp;C2171</f>
        <v/>
      </c>
    </row>
    <row r="2172" spans="1:28" s="228" customFormat="1" ht="20">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06"/>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07"/>
        <v>0</v>
      </c>
      <c r="AB2172" s="229" t="str">
        <f t="shared" si="308"/>
        <v/>
      </c>
    </row>
    <row r="2173" spans="1:28" s="228" customFormat="1" ht="20">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6"/>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07"/>
        <v>0</v>
      </c>
      <c r="AB2173" s="229" t="str">
        <f t="shared" si="308"/>
        <v/>
      </c>
    </row>
    <row r="2174" spans="1:28" s="228" customFormat="1" ht="20">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6"/>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07"/>
        <v>0</v>
      </c>
      <c r="AB2174" s="229" t="str">
        <f t="shared" si="308"/>
        <v/>
      </c>
    </row>
    <row r="2175" spans="1:28" s="228" customFormat="1" ht="20">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6"/>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07"/>
        <v>0</v>
      </c>
      <c r="AB2175" s="229" t="str">
        <f t="shared" si="308"/>
        <v/>
      </c>
    </row>
    <row r="2176" spans="1:28" s="228" customFormat="1" ht="20">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6"/>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07"/>
        <v>0</v>
      </c>
      <c r="AB2176" s="229" t="str">
        <f t="shared" si="308"/>
        <v/>
      </c>
    </row>
    <row r="2177" spans="1:28" s="228" customFormat="1" ht="20">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6"/>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07"/>
        <v>0</v>
      </c>
      <c r="AB2177" s="229" t="str">
        <f t="shared" si="308"/>
        <v/>
      </c>
    </row>
    <row r="2178" spans="1:28" s="228" customFormat="1" ht="20">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6"/>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07"/>
        <v>0</v>
      </c>
      <c r="AB2178" s="229" t="str">
        <f t="shared" si="308"/>
        <v/>
      </c>
    </row>
    <row r="2179" spans="1:28" s="228" customFormat="1" ht="20">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6"/>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07"/>
        <v>0</v>
      </c>
      <c r="AB2179" s="229" t="str">
        <f t="shared" si="308"/>
        <v/>
      </c>
    </row>
    <row r="2180" spans="1:28" s="228" customFormat="1" ht="20">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6"/>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07"/>
        <v>0</v>
      </c>
      <c r="AB2180" s="229" t="str">
        <f t="shared" si="308"/>
        <v/>
      </c>
    </row>
    <row r="2181" spans="1:28" s="228" customFormat="1" ht="20">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6"/>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07"/>
        <v>0</v>
      </c>
      <c r="AB2181" s="229" t="str">
        <f t="shared" si="308"/>
        <v/>
      </c>
    </row>
    <row r="2182" spans="1:28" s="228" customFormat="1" ht="20">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6"/>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07"/>
        <v>0</v>
      </c>
      <c r="AB2182" s="229" t="str">
        <f t="shared" si="308"/>
        <v/>
      </c>
    </row>
    <row r="2183" spans="1:28" s="228" customFormat="1" ht="20">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6"/>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07"/>
        <v>0</v>
      </c>
      <c r="AB2183" s="229" t="str">
        <f t="shared" si="308"/>
        <v/>
      </c>
    </row>
    <row r="2184" spans="1:28" s="228" customFormat="1" ht="20">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6"/>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07"/>
        <v>0</v>
      </c>
      <c r="AB2184" s="229" t="str">
        <f t="shared" si="308"/>
        <v/>
      </c>
    </row>
    <row r="2185" spans="1:28" s="228" customFormat="1" ht="20">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6"/>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07"/>
        <v>0</v>
      </c>
      <c r="AB2185" s="229" t="str">
        <f t="shared" si="308"/>
        <v/>
      </c>
    </row>
    <row r="2186" spans="1:28" s="228" customFormat="1" ht="20">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6"/>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07"/>
        <v>0</v>
      </c>
      <c r="AB2186" s="229" t="str">
        <f t="shared" si="308"/>
        <v/>
      </c>
    </row>
    <row r="2187" spans="1:28" s="228" customFormat="1" ht="20">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6"/>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07"/>
        <v>0</v>
      </c>
      <c r="AB2187" s="229" t="str">
        <f t="shared" si="308"/>
        <v/>
      </c>
    </row>
    <row r="2188" spans="1:28" s="228" customFormat="1" ht="20">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6"/>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07"/>
        <v>0</v>
      </c>
      <c r="AB2188" s="229" t="str">
        <f t="shared" si="308"/>
        <v/>
      </c>
    </row>
    <row r="2189" spans="1:28" s="228" customFormat="1" ht="20">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6"/>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07"/>
        <v>0</v>
      </c>
      <c r="AB2189" s="229" t="str">
        <f t="shared" si="308"/>
        <v/>
      </c>
    </row>
    <row r="2190" spans="1:28" s="228" customFormat="1" ht="20">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6"/>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07"/>
        <v>0</v>
      </c>
      <c r="AB2190" s="229" t="str">
        <f t="shared" si="308"/>
        <v/>
      </c>
    </row>
    <row r="2191" spans="1:28" s="228" customFormat="1" ht="20">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6"/>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07"/>
        <v>0</v>
      </c>
      <c r="AB2191" s="229" t="str">
        <f t="shared" si="308"/>
        <v/>
      </c>
    </row>
    <row r="2192" spans="1:28" s="228" customFormat="1" ht="20">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6"/>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07"/>
        <v>0</v>
      </c>
      <c r="AB2192" s="229" t="str">
        <f t="shared" si="308"/>
        <v/>
      </c>
    </row>
    <row r="2193" spans="1:28" s="228" customFormat="1" ht="20">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6"/>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07"/>
        <v>0</v>
      </c>
      <c r="AB2193" s="229" t="str">
        <f t="shared" si="308"/>
        <v/>
      </c>
    </row>
    <row r="2194" spans="1:28" s="228" customFormat="1" ht="20">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6"/>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07"/>
        <v>0</v>
      </c>
      <c r="AB2194" s="229" t="str">
        <f t="shared" si="308"/>
        <v/>
      </c>
    </row>
    <row r="2195" spans="1:28" s="228" customFormat="1" ht="20">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6"/>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07"/>
        <v>0</v>
      </c>
      <c r="AB2195" s="229" t="str">
        <f t="shared" si="308"/>
        <v/>
      </c>
    </row>
    <row r="2196" spans="1:28" s="228" customFormat="1" ht="20">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6"/>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07"/>
        <v>0</v>
      </c>
      <c r="AB2196" s="229" t="str">
        <f t="shared" si="308"/>
        <v/>
      </c>
    </row>
    <row r="2197" spans="1:28" s="228" customFormat="1" ht="20">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6"/>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07"/>
        <v>0</v>
      </c>
      <c r="AB2197" s="229" t="str">
        <f t="shared" si="308"/>
        <v/>
      </c>
    </row>
    <row r="2198" spans="1:28" s="228" customFormat="1" ht="20">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6"/>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07"/>
        <v>0</v>
      </c>
      <c r="AB2198" s="229" t="str">
        <f t="shared" si="308"/>
        <v/>
      </c>
    </row>
    <row r="2199" spans="1:28" s="228" customFormat="1" ht="20">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6"/>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07"/>
        <v>0</v>
      </c>
      <c r="AB2199" s="229" t="str">
        <f t="shared" si="308"/>
        <v/>
      </c>
    </row>
    <row r="2200" spans="1:28" s="228" customFormat="1" ht="20">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6"/>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07"/>
        <v>0</v>
      </c>
      <c r="AB2200" s="229" t="str">
        <f t="shared" si="308"/>
        <v/>
      </c>
    </row>
    <row r="2201" spans="1:28" s="228" customFormat="1" ht="20">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6"/>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07"/>
        <v>0</v>
      </c>
      <c r="AB2201" s="229" t="str">
        <f t="shared" si="308"/>
        <v/>
      </c>
    </row>
    <row r="2202" spans="1:28" s="228" customFormat="1" ht="20">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6"/>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07"/>
        <v>0</v>
      </c>
      <c r="AB2202" s="229" t="str">
        <f t="shared" si="308"/>
        <v/>
      </c>
    </row>
    <row r="2203" spans="1:28" s="228" customFormat="1" ht="20">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ref="S2203:S2233" ca="1" si="309">IF(B2203="","",IF(ISERROR(MATCH($E2203,CL,0)),"Unknown",INDIRECT("'C'!$A$"&amp;MATCH($E2203,CL,0)+1)))</f>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ref="X2203:X2233" ca="1" si="310">IF(AND(C2203="Smelter not listed",OR(LEN(D2203)=0,LEN(E2203)=0)),1,0)</f>
        <v>0</v>
      </c>
      <c r="AB2203" s="229" t="str">
        <f t="shared" ref="AB2203:AB2233" si="311">B2203&amp;C2203</f>
        <v/>
      </c>
    </row>
    <row r="2204" spans="1:28" s="228" customFormat="1" ht="20">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09"/>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10"/>
        <v>0</v>
      </c>
      <c r="AB2204" s="229" t="str">
        <f t="shared" si="311"/>
        <v/>
      </c>
    </row>
    <row r="2205" spans="1:28" s="228" customFormat="1" ht="20">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09"/>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0"/>
        <v>0</v>
      </c>
      <c r="AB2205" s="229" t="str">
        <f t="shared" si="311"/>
        <v/>
      </c>
    </row>
    <row r="2206" spans="1:28" s="228" customFormat="1" ht="20">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09"/>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0"/>
        <v>0</v>
      </c>
      <c r="AB2206" s="229" t="str">
        <f t="shared" si="311"/>
        <v/>
      </c>
    </row>
    <row r="2207" spans="1:28" s="228" customFormat="1" ht="20">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09"/>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0"/>
        <v>0</v>
      </c>
      <c r="AB2207" s="229" t="str">
        <f t="shared" si="311"/>
        <v/>
      </c>
    </row>
    <row r="2208" spans="1:28" s="228" customFormat="1" ht="20">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09"/>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0"/>
        <v>0</v>
      </c>
      <c r="AB2208" s="229" t="str">
        <f t="shared" si="311"/>
        <v/>
      </c>
    </row>
    <row r="2209" spans="1:28" s="228" customFormat="1" ht="20">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09"/>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0"/>
        <v>0</v>
      </c>
      <c r="AB2209" s="229" t="str">
        <f t="shared" si="311"/>
        <v/>
      </c>
    </row>
    <row r="2210" spans="1:28" s="228" customFormat="1" ht="20">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09"/>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0"/>
        <v>0</v>
      </c>
      <c r="AB2210" s="229" t="str">
        <f t="shared" si="311"/>
        <v/>
      </c>
    </row>
    <row r="2211" spans="1:28" s="228" customFormat="1" ht="20">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09"/>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0"/>
        <v>0</v>
      </c>
      <c r="AB2211" s="229" t="str">
        <f t="shared" si="311"/>
        <v/>
      </c>
    </row>
    <row r="2212" spans="1:28" s="228" customFormat="1" ht="20">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09"/>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0"/>
        <v>0</v>
      </c>
      <c r="AB2212" s="229" t="str">
        <f t="shared" si="311"/>
        <v/>
      </c>
    </row>
    <row r="2213" spans="1:28" s="228" customFormat="1" ht="20">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09"/>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0"/>
        <v>0</v>
      </c>
      <c r="AB2213" s="229" t="str">
        <f t="shared" si="311"/>
        <v/>
      </c>
    </row>
    <row r="2214" spans="1:28" s="228" customFormat="1" ht="20">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09"/>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0"/>
        <v>0</v>
      </c>
      <c r="AB2214" s="229" t="str">
        <f t="shared" si="311"/>
        <v/>
      </c>
    </row>
    <row r="2215" spans="1:28" s="228" customFormat="1" ht="20">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09"/>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0"/>
        <v>0</v>
      </c>
      <c r="AB2215" s="229" t="str">
        <f t="shared" si="311"/>
        <v/>
      </c>
    </row>
    <row r="2216" spans="1:28" s="228" customFormat="1" ht="20">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09"/>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0"/>
        <v>0</v>
      </c>
      <c r="AB2216" s="229" t="str">
        <f t="shared" si="311"/>
        <v/>
      </c>
    </row>
    <row r="2217" spans="1:28" s="228" customFormat="1" ht="20">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09"/>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0"/>
        <v>0</v>
      </c>
      <c r="AB2217" s="229" t="str">
        <f t="shared" si="311"/>
        <v/>
      </c>
    </row>
    <row r="2218" spans="1:28" s="228" customFormat="1" ht="20">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09"/>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0"/>
        <v>0</v>
      </c>
      <c r="AB2218" s="229" t="str">
        <f t="shared" si="311"/>
        <v/>
      </c>
    </row>
    <row r="2219" spans="1:28" s="228" customFormat="1" ht="20">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09"/>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0"/>
        <v>0</v>
      </c>
      <c r="AB2219" s="229" t="str">
        <f t="shared" si="311"/>
        <v/>
      </c>
    </row>
    <row r="2220" spans="1:28" s="228" customFormat="1" ht="20">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09"/>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0"/>
        <v>0</v>
      </c>
      <c r="AB2220" s="229" t="str">
        <f t="shared" si="311"/>
        <v/>
      </c>
    </row>
    <row r="2221" spans="1:28" s="228" customFormat="1" ht="20">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09"/>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0"/>
        <v>0</v>
      </c>
      <c r="AB2221" s="229" t="str">
        <f t="shared" si="311"/>
        <v/>
      </c>
    </row>
    <row r="2222" spans="1:28" s="228" customFormat="1" ht="20">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09"/>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0"/>
        <v>0</v>
      </c>
      <c r="AB2222" s="229" t="str">
        <f t="shared" si="311"/>
        <v/>
      </c>
    </row>
    <row r="2223" spans="1:28" s="228" customFormat="1" ht="20">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09"/>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0"/>
        <v>0</v>
      </c>
      <c r="AB2223" s="229" t="str">
        <f t="shared" si="311"/>
        <v/>
      </c>
    </row>
    <row r="2224" spans="1:28" s="228" customFormat="1" ht="20">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09"/>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0"/>
        <v>0</v>
      </c>
      <c r="AB2224" s="229" t="str">
        <f t="shared" si="311"/>
        <v/>
      </c>
    </row>
    <row r="2225" spans="1:28" s="228" customFormat="1" ht="20">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09"/>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0"/>
        <v>0</v>
      </c>
      <c r="AB2225" s="229" t="str">
        <f t="shared" si="311"/>
        <v/>
      </c>
    </row>
    <row r="2226" spans="1:28" s="228" customFormat="1" ht="20">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09"/>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0"/>
        <v>0</v>
      </c>
      <c r="AB2226" s="229" t="str">
        <f t="shared" si="311"/>
        <v/>
      </c>
    </row>
    <row r="2227" spans="1:28" s="228" customFormat="1" ht="20">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09"/>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0"/>
        <v>0</v>
      </c>
      <c r="AB2227" s="229" t="str">
        <f t="shared" si="311"/>
        <v/>
      </c>
    </row>
    <row r="2228" spans="1:28" s="228" customFormat="1" ht="20">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09"/>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0"/>
        <v>0</v>
      </c>
      <c r="AB2228" s="229" t="str">
        <f t="shared" si="311"/>
        <v/>
      </c>
    </row>
    <row r="2229" spans="1:28" s="228" customFormat="1" ht="20">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09"/>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0"/>
        <v>0</v>
      </c>
      <c r="AB2229" s="229" t="str">
        <f t="shared" si="311"/>
        <v/>
      </c>
    </row>
    <row r="2230" spans="1:28" s="228" customFormat="1" ht="20">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09"/>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0"/>
        <v>0</v>
      </c>
      <c r="AB2230" s="229" t="str">
        <f t="shared" si="311"/>
        <v/>
      </c>
    </row>
    <row r="2231" spans="1:28" s="228" customFormat="1" ht="20">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09"/>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0"/>
        <v>0</v>
      </c>
      <c r="AB2231" s="229" t="str">
        <f t="shared" si="311"/>
        <v/>
      </c>
    </row>
    <row r="2232" spans="1:28" s="228" customFormat="1" ht="20">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09"/>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0"/>
        <v>0</v>
      </c>
      <c r="AB2232" s="229" t="str">
        <f t="shared" si="311"/>
        <v/>
      </c>
    </row>
    <row r="2233" spans="1:28" s="228" customFormat="1" ht="20">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09"/>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0"/>
        <v>0</v>
      </c>
      <c r="AB2233" s="229" t="str">
        <f t="shared" si="311"/>
        <v/>
      </c>
    </row>
    <row r="2234" spans="1:28" s="228" customFormat="1" ht="20">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ref="S2234" ca="1" si="312">IF(B2234="","",IF(ISERROR(MATCH($E2234,CL,0)),"Unknown",INDIRECT("'C'!$A$"&amp;MATCH($E2234,CL,0)+1)))</f>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ref="X2234" ca="1" si="313">IF(AND(C2234="Smelter not listed",OR(LEN(D2234)=0,LEN(E2234)=0)),1,0)</f>
        <v>0</v>
      </c>
      <c r="AB2234" s="229" t="str">
        <f t="shared" ref="AB2234" si="314">B2234&amp;C2234</f>
        <v/>
      </c>
    </row>
    <row r="2235" spans="1:28" s="228" customFormat="1" ht="20">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S2266"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X2266" ca="1" si="316">IF(AND(C2235="Smelter not listed",OR(LEN(D2235)=0,LEN(E2235)=0)),1,0)</f>
        <v>0</v>
      </c>
      <c r="AB2235" s="229" t="str">
        <f t="shared" ref="AB2235:AB2266" si="317">B2235&amp;C2235</f>
        <v/>
      </c>
    </row>
    <row r="2236" spans="1:28" s="228" customFormat="1" ht="20">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5"/>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16"/>
        <v>0</v>
      </c>
      <c r="AB2236" s="229" t="str">
        <f t="shared" si="317"/>
        <v/>
      </c>
    </row>
    <row r="2237" spans="1:28" s="228" customFormat="1" ht="20">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5"/>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6"/>
        <v>0</v>
      </c>
      <c r="AB2237" s="229" t="str">
        <f t="shared" si="317"/>
        <v/>
      </c>
    </row>
    <row r="2238" spans="1:28" s="228" customFormat="1" ht="20">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5"/>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6"/>
        <v>0</v>
      </c>
      <c r="AB2238" s="229" t="str">
        <f t="shared" si="317"/>
        <v/>
      </c>
    </row>
    <row r="2239" spans="1:28" s="228" customFormat="1" ht="20">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5"/>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6"/>
        <v>0</v>
      </c>
      <c r="AB2239" s="229" t="str">
        <f t="shared" si="317"/>
        <v/>
      </c>
    </row>
    <row r="2240" spans="1:28" s="228" customFormat="1" ht="20">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5"/>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6"/>
        <v>0</v>
      </c>
      <c r="AB2240" s="229" t="str">
        <f t="shared" si="317"/>
        <v/>
      </c>
    </row>
    <row r="2241" spans="1:28" s="228" customFormat="1" ht="20">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5"/>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6"/>
        <v>0</v>
      </c>
      <c r="AB2241" s="229" t="str">
        <f t="shared" si="317"/>
        <v/>
      </c>
    </row>
    <row r="2242" spans="1:28" s="228" customFormat="1" ht="20">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5"/>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6"/>
        <v>0</v>
      </c>
      <c r="AB2242" s="229" t="str">
        <f t="shared" si="317"/>
        <v/>
      </c>
    </row>
    <row r="2243" spans="1:28" s="228" customFormat="1" ht="20">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5"/>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6"/>
        <v>0</v>
      </c>
      <c r="AB2243" s="229" t="str">
        <f t="shared" si="317"/>
        <v/>
      </c>
    </row>
    <row r="2244" spans="1:28" s="228" customFormat="1" ht="20">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5"/>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6"/>
        <v>0</v>
      </c>
      <c r="AB2244" s="229" t="str">
        <f t="shared" si="317"/>
        <v/>
      </c>
    </row>
    <row r="2245" spans="1:28" s="228" customFormat="1" ht="20">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5"/>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6"/>
        <v>0</v>
      </c>
      <c r="AB2245" s="229" t="str">
        <f t="shared" si="317"/>
        <v/>
      </c>
    </row>
    <row r="2246" spans="1:28" s="228" customFormat="1" ht="20">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5"/>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6"/>
        <v>0</v>
      </c>
      <c r="AB2246" s="229" t="str">
        <f t="shared" si="317"/>
        <v/>
      </c>
    </row>
    <row r="2247" spans="1:28" s="228" customFormat="1" ht="20">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5"/>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6"/>
        <v>0</v>
      </c>
      <c r="AB2247" s="229" t="str">
        <f t="shared" si="317"/>
        <v/>
      </c>
    </row>
    <row r="2248" spans="1:28" s="228" customFormat="1" ht="20">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5"/>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6"/>
        <v>0</v>
      </c>
      <c r="AB2248" s="229" t="str">
        <f t="shared" si="317"/>
        <v/>
      </c>
    </row>
    <row r="2249" spans="1:28" s="228" customFormat="1" ht="20">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5"/>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6"/>
        <v>0</v>
      </c>
      <c r="AB2249" s="229" t="str">
        <f t="shared" si="317"/>
        <v/>
      </c>
    </row>
    <row r="2250" spans="1:28" s="228" customFormat="1" ht="20">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5"/>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6"/>
        <v>0</v>
      </c>
      <c r="AB2250" s="229" t="str">
        <f t="shared" si="317"/>
        <v/>
      </c>
    </row>
    <row r="2251" spans="1:28" s="228" customFormat="1" ht="20">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5"/>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6"/>
        <v>0</v>
      </c>
      <c r="AB2251" s="229" t="str">
        <f t="shared" si="317"/>
        <v/>
      </c>
    </row>
    <row r="2252" spans="1:28" s="228" customFormat="1" ht="20">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5"/>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6"/>
        <v>0</v>
      </c>
      <c r="AB2252" s="229" t="str">
        <f t="shared" si="317"/>
        <v/>
      </c>
    </row>
    <row r="2253" spans="1:28" s="228" customFormat="1" ht="20">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5"/>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6"/>
        <v>0</v>
      </c>
      <c r="AB2253" s="229" t="str">
        <f t="shared" si="317"/>
        <v/>
      </c>
    </row>
    <row r="2254" spans="1:28" s="228" customFormat="1" ht="20">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5"/>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6"/>
        <v>0</v>
      </c>
      <c r="AB2254" s="229" t="str">
        <f t="shared" si="317"/>
        <v/>
      </c>
    </row>
    <row r="2255" spans="1:28" s="228" customFormat="1" ht="20">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5"/>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6"/>
        <v>0</v>
      </c>
      <c r="AB2255" s="229" t="str">
        <f t="shared" si="317"/>
        <v/>
      </c>
    </row>
    <row r="2256" spans="1:28" s="228" customFormat="1" ht="20">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5"/>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6"/>
        <v>0</v>
      </c>
      <c r="AB2256" s="229" t="str">
        <f t="shared" si="317"/>
        <v/>
      </c>
    </row>
    <row r="2257" spans="1:28" s="228" customFormat="1" ht="20">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5"/>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6"/>
        <v>0</v>
      </c>
      <c r="AB2257" s="229" t="str">
        <f t="shared" si="317"/>
        <v/>
      </c>
    </row>
    <row r="2258" spans="1:28" s="228" customFormat="1" ht="20">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5"/>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6"/>
        <v>0</v>
      </c>
      <c r="AB2258" s="229" t="str">
        <f t="shared" si="317"/>
        <v/>
      </c>
    </row>
    <row r="2259" spans="1:28" s="228" customFormat="1" ht="20">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5"/>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6"/>
        <v>0</v>
      </c>
      <c r="AB2259" s="229" t="str">
        <f t="shared" si="317"/>
        <v/>
      </c>
    </row>
    <row r="2260" spans="1:28" s="228" customFormat="1" ht="20">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5"/>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6"/>
        <v>0</v>
      </c>
      <c r="AB2260" s="229" t="str">
        <f t="shared" si="317"/>
        <v/>
      </c>
    </row>
    <row r="2261" spans="1:28" s="228" customFormat="1" ht="20">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5"/>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6"/>
        <v>0</v>
      </c>
      <c r="AB2261" s="229" t="str">
        <f t="shared" si="317"/>
        <v/>
      </c>
    </row>
    <row r="2262" spans="1:28" s="228" customFormat="1" ht="20">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5"/>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6"/>
        <v>0</v>
      </c>
      <c r="AB2262" s="229" t="str">
        <f t="shared" si="317"/>
        <v/>
      </c>
    </row>
    <row r="2263" spans="1:28" s="228" customFormat="1" ht="20">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5"/>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6"/>
        <v>0</v>
      </c>
      <c r="AB2263" s="229" t="str">
        <f t="shared" si="317"/>
        <v/>
      </c>
    </row>
    <row r="2264" spans="1:28" s="228" customFormat="1" ht="20">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5"/>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6"/>
        <v>0</v>
      </c>
      <c r="AB2264" s="229" t="str">
        <f t="shared" si="317"/>
        <v/>
      </c>
    </row>
    <row r="2265" spans="1:28" s="228" customFormat="1" ht="20">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5"/>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6"/>
        <v>0</v>
      </c>
      <c r="AB2265" s="229" t="str">
        <f t="shared" si="317"/>
        <v/>
      </c>
    </row>
    <row r="2266" spans="1:28" s="228" customFormat="1" ht="20">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5"/>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6"/>
        <v>0</v>
      </c>
      <c r="AB2266" s="229" t="str">
        <f t="shared" si="317"/>
        <v/>
      </c>
    </row>
    <row r="2267" spans="1:28" s="228" customFormat="1" ht="20">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ref="S2267:S2297" ca="1" si="318">IF(B2267="","",IF(ISERROR(MATCH($E2267,CL,0)),"Unknown",INDIRECT("'C'!$A$"&amp;MATCH($E2267,CL,0)+1)))</f>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ref="X2267:X2297" ca="1" si="319">IF(AND(C2267="Smelter not listed",OR(LEN(D2267)=0,LEN(E2267)=0)),1,0)</f>
        <v>0</v>
      </c>
      <c r="AB2267" s="229" t="str">
        <f t="shared" ref="AB2267:AB2297" si="320">B2267&amp;C2267</f>
        <v/>
      </c>
    </row>
    <row r="2268" spans="1:28" s="228" customFormat="1" ht="20">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18"/>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19"/>
        <v>0</v>
      </c>
      <c r="AB2268" s="229" t="str">
        <f t="shared" si="320"/>
        <v/>
      </c>
    </row>
    <row r="2269" spans="1:28" s="228" customFormat="1" ht="20">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18"/>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19"/>
        <v>0</v>
      </c>
      <c r="AB2269" s="229" t="str">
        <f t="shared" si="320"/>
        <v/>
      </c>
    </row>
    <row r="2270" spans="1:28" s="228" customFormat="1" ht="20">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18"/>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19"/>
        <v>0</v>
      </c>
      <c r="AB2270" s="229" t="str">
        <f t="shared" si="320"/>
        <v/>
      </c>
    </row>
    <row r="2271" spans="1:28" s="228" customFormat="1" ht="20">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18"/>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19"/>
        <v>0</v>
      </c>
      <c r="AB2271" s="229" t="str">
        <f t="shared" si="320"/>
        <v/>
      </c>
    </row>
    <row r="2272" spans="1:28" s="228" customFormat="1" ht="20">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18"/>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19"/>
        <v>0</v>
      </c>
      <c r="AB2272" s="229" t="str">
        <f t="shared" si="320"/>
        <v/>
      </c>
    </row>
    <row r="2273" spans="1:28" s="228" customFormat="1" ht="20">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18"/>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19"/>
        <v>0</v>
      </c>
      <c r="AB2273" s="229" t="str">
        <f t="shared" si="320"/>
        <v/>
      </c>
    </row>
    <row r="2274" spans="1:28" s="228" customFormat="1" ht="20">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18"/>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19"/>
        <v>0</v>
      </c>
      <c r="AB2274" s="229" t="str">
        <f t="shared" si="320"/>
        <v/>
      </c>
    </row>
    <row r="2275" spans="1:28" s="228" customFormat="1" ht="20">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18"/>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19"/>
        <v>0</v>
      </c>
      <c r="AB2275" s="229" t="str">
        <f t="shared" si="320"/>
        <v/>
      </c>
    </row>
    <row r="2276" spans="1:28" s="228" customFormat="1" ht="20">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18"/>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19"/>
        <v>0</v>
      </c>
      <c r="AB2276" s="229" t="str">
        <f t="shared" si="320"/>
        <v/>
      </c>
    </row>
    <row r="2277" spans="1:28" s="228" customFormat="1" ht="20">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18"/>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19"/>
        <v>0</v>
      </c>
      <c r="AB2277" s="229" t="str">
        <f t="shared" si="320"/>
        <v/>
      </c>
    </row>
    <row r="2278" spans="1:28" s="228" customFormat="1" ht="20">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18"/>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19"/>
        <v>0</v>
      </c>
      <c r="AB2278" s="229" t="str">
        <f t="shared" si="320"/>
        <v/>
      </c>
    </row>
    <row r="2279" spans="1:28" s="228" customFormat="1" ht="20">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18"/>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19"/>
        <v>0</v>
      </c>
      <c r="AB2279" s="229" t="str">
        <f t="shared" si="320"/>
        <v/>
      </c>
    </row>
    <row r="2280" spans="1:28" s="228" customFormat="1" ht="20">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18"/>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19"/>
        <v>0</v>
      </c>
      <c r="AB2280" s="229" t="str">
        <f t="shared" si="320"/>
        <v/>
      </c>
    </row>
    <row r="2281" spans="1:28" s="228" customFormat="1" ht="20">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18"/>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19"/>
        <v>0</v>
      </c>
      <c r="AB2281" s="229" t="str">
        <f t="shared" si="320"/>
        <v/>
      </c>
    </row>
    <row r="2282" spans="1:28" s="228" customFormat="1" ht="20">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18"/>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19"/>
        <v>0</v>
      </c>
      <c r="AB2282" s="229" t="str">
        <f t="shared" si="320"/>
        <v/>
      </c>
    </row>
    <row r="2283" spans="1:28" s="228" customFormat="1" ht="20">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18"/>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19"/>
        <v>0</v>
      </c>
      <c r="AB2283" s="229" t="str">
        <f t="shared" si="320"/>
        <v/>
      </c>
    </row>
    <row r="2284" spans="1:28" s="228" customFormat="1" ht="20">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18"/>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19"/>
        <v>0</v>
      </c>
      <c r="AB2284" s="229" t="str">
        <f t="shared" si="320"/>
        <v/>
      </c>
    </row>
    <row r="2285" spans="1:28" s="228" customFormat="1" ht="20">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18"/>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19"/>
        <v>0</v>
      </c>
      <c r="AB2285" s="229" t="str">
        <f t="shared" si="320"/>
        <v/>
      </c>
    </row>
    <row r="2286" spans="1:28" s="228" customFormat="1" ht="20">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18"/>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19"/>
        <v>0</v>
      </c>
      <c r="AB2286" s="229" t="str">
        <f t="shared" si="320"/>
        <v/>
      </c>
    </row>
    <row r="2287" spans="1:28" s="228" customFormat="1" ht="20">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18"/>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19"/>
        <v>0</v>
      </c>
      <c r="AB2287" s="229" t="str">
        <f t="shared" si="320"/>
        <v/>
      </c>
    </row>
    <row r="2288" spans="1:28" s="228" customFormat="1" ht="20">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18"/>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19"/>
        <v>0</v>
      </c>
      <c r="AB2288" s="229" t="str">
        <f t="shared" si="320"/>
        <v/>
      </c>
    </row>
    <row r="2289" spans="1:28" s="228" customFormat="1" ht="20">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18"/>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19"/>
        <v>0</v>
      </c>
      <c r="AB2289" s="229" t="str">
        <f t="shared" si="320"/>
        <v/>
      </c>
    </row>
    <row r="2290" spans="1:28" s="228" customFormat="1" ht="20">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18"/>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19"/>
        <v>0</v>
      </c>
      <c r="AB2290" s="229" t="str">
        <f t="shared" si="320"/>
        <v/>
      </c>
    </row>
    <row r="2291" spans="1:28" s="228" customFormat="1" ht="20">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18"/>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19"/>
        <v>0</v>
      </c>
      <c r="AB2291" s="229" t="str">
        <f t="shared" si="320"/>
        <v/>
      </c>
    </row>
    <row r="2292" spans="1:28" s="228" customFormat="1" ht="20">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18"/>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19"/>
        <v>0</v>
      </c>
      <c r="AB2292" s="229" t="str">
        <f t="shared" si="320"/>
        <v/>
      </c>
    </row>
    <row r="2293" spans="1:28" s="228" customFormat="1" ht="20">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18"/>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19"/>
        <v>0</v>
      </c>
      <c r="AB2293" s="229" t="str">
        <f t="shared" si="320"/>
        <v/>
      </c>
    </row>
    <row r="2294" spans="1:28" s="228" customFormat="1" ht="20">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18"/>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19"/>
        <v>0</v>
      </c>
      <c r="AB2294" s="229" t="str">
        <f t="shared" si="320"/>
        <v/>
      </c>
    </row>
    <row r="2295" spans="1:28" s="228" customFormat="1" ht="20">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18"/>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19"/>
        <v>0</v>
      </c>
      <c r="AB2295" s="229" t="str">
        <f t="shared" si="320"/>
        <v/>
      </c>
    </row>
    <row r="2296" spans="1:28" s="228" customFormat="1" ht="20">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18"/>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19"/>
        <v>0</v>
      </c>
      <c r="AB2296" s="229" t="str">
        <f t="shared" si="320"/>
        <v/>
      </c>
    </row>
    <row r="2297" spans="1:28" s="228" customFormat="1" ht="20">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18"/>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19"/>
        <v>0</v>
      </c>
      <c r="AB2297" s="229" t="str">
        <f t="shared" si="320"/>
        <v/>
      </c>
    </row>
    <row r="2298" spans="1:28" s="228" customFormat="1" ht="20">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ref="S2298" ca="1" si="321">IF(B2298="","",IF(ISERROR(MATCH($E2298,CL,0)),"Unknown",INDIRECT("'C'!$A$"&amp;MATCH($E2298,CL,0)+1)))</f>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ref="X2298" ca="1" si="322">IF(AND(C2298="Smelter not listed",OR(LEN(D2298)=0,LEN(E2298)=0)),1,0)</f>
        <v>0</v>
      </c>
      <c r="AB2298" s="229" t="str">
        <f t="shared" ref="AB2298" si="323">B2298&amp;C2298</f>
        <v/>
      </c>
    </row>
    <row r="2299" spans="1:28" s="228" customFormat="1" ht="20">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S2330"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X2330" ca="1" si="325">IF(AND(C2299="Smelter not listed",OR(LEN(D2299)=0,LEN(E2299)=0)),1,0)</f>
        <v>0</v>
      </c>
      <c r="AB2299" s="229" t="str">
        <f t="shared" ref="AB2299:AB2330" si="326">B2299&amp;C2299</f>
        <v/>
      </c>
    </row>
    <row r="2300" spans="1:28" s="228" customFormat="1" ht="20">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4"/>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25"/>
        <v>0</v>
      </c>
      <c r="AB2300" s="229" t="str">
        <f t="shared" si="326"/>
        <v/>
      </c>
    </row>
    <row r="2301" spans="1:28" s="228" customFormat="1" ht="20">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4"/>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5"/>
        <v>0</v>
      </c>
      <c r="AB2301" s="229" t="str">
        <f t="shared" si="326"/>
        <v/>
      </c>
    </row>
    <row r="2302" spans="1:28" s="228" customFormat="1" ht="20">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4"/>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5"/>
        <v>0</v>
      </c>
      <c r="AB2302" s="229" t="str">
        <f t="shared" si="326"/>
        <v/>
      </c>
    </row>
    <row r="2303" spans="1:28" s="228" customFormat="1" ht="20">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4"/>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5"/>
        <v>0</v>
      </c>
      <c r="AB2303" s="229" t="str">
        <f t="shared" si="326"/>
        <v/>
      </c>
    </row>
    <row r="2304" spans="1:28" s="228" customFormat="1" ht="20">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4"/>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5"/>
        <v>0</v>
      </c>
      <c r="AB2304" s="229" t="str">
        <f t="shared" si="326"/>
        <v/>
      </c>
    </row>
    <row r="2305" spans="1:28" s="228" customFormat="1" ht="20">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4"/>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5"/>
        <v>0</v>
      </c>
      <c r="AB2305" s="229" t="str">
        <f t="shared" si="326"/>
        <v/>
      </c>
    </row>
    <row r="2306" spans="1:28" s="228" customFormat="1" ht="20">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4"/>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5"/>
        <v>0</v>
      </c>
      <c r="AB2306" s="229" t="str">
        <f t="shared" si="326"/>
        <v/>
      </c>
    </row>
    <row r="2307" spans="1:28" s="228" customFormat="1" ht="20">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4"/>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5"/>
        <v>0</v>
      </c>
      <c r="AB2307" s="229" t="str">
        <f t="shared" si="326"/>
        <v/>
      </c>
    </row>
    <row r="2308" spans="1:28" s="228" customFormat="1" ht="20">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4"/>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5"/>
        <v>0</v>
      </c>
      <c r="AB2308" s="229" t="str">
        <f t="shared" si="326"/>
        <v/>
      </c>
    </row>
    <row r="2309" spans="1:28" s="228" customFormat="1" ht="20">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4"/>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5"/>
        <v>0</v>
      </c>
      <c r="AB2309" s="229" t="str">
        <f t="shared" si="326"/>
        <v/>
      </c>
    </row>
    <row r="2310" spans="1:28" s="228" customFormat="1" ht="20">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4"/>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5"/>
        <v>0</v>
      </c>
      <c r="AB2310" s="229" t="str">
        <f t="shared" si="326"/>
        <v/>
      </c>
    </row>
    <row r="2311" spans="1:28" s="228" customFormat="1" ht="20">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4"/>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5"/>
        <v>0</v>
      </c>
      <c r="AB2311" s="229" t="str">
        <f t="shared" si="326"/>
        <v/>
      </c>
    </row>
    <row r="2312" spans="1:28" s="228" customFormat="1" ht="20">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4"/>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5"/>
        <v>0</v>
      </c>
      <c r="AB2312" s="229" t="str">
        <f t="shared" si="326"/>
        <v/>
      </c>
    </row>
    <row r="2313" spans="1:28" s="228" customFormat="1" ht="20">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4"/>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5"/>
        <v>0</v>
      </c>
      <c r="AB2313" s="229" t="str">
        <f t="shared" si="326"/>
        <v/>
      </c>
    </row>
    <row r="2314" spans="1:28" s="228" customFormat="1" ht="20">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4"/>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5"/>
        <v>0</v>
      </c>
      <c r="AB2314" s="229" t="str">
        <f t="shared" si="326"/>
        <v/>
      </c>
    </row>
    <row r="2315" spans="1:28" s="228" customFormat="1" ht="20">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4"/>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5"/>
        <v>0</v>
      </c>
      <c r="AB2315" s="229" t="str">
        <f t="shared" si="326"/>
        <v/>
      </c>
    </row>
    <row r="2316" spans="1:28" s="228" customFormat="1" ht="20">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4"/>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5"/>
        <v>0</v>
      </c>
      <c r="AB2316" s="229" t="str">
        <f t="shared" si="326"/>
        <v/>
      </c>
    </row>
    <row r="2317" spans="1:28" s="228" customFormat="1" ht="20">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4"/>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5"/>
        <v>0</v>
      </c>
      <c r="AB2317" s="229" t="str">
        <f t="shared" si="326"/>
        <v/>
      </c>
    </row>
    <row r="2318" spans="1:28" s="228" customFormat="1" ht="20">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4"/>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5"/>
        <v>0</v>
      </c>
      <c r="AB2318" s="229" t="str">
        <f t="shared" si="326"/>
        <v/>
      </c>
    </row>
    <row r="2319" spans="1:28" s="228" customFormat="1" ht="20">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4"/>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5"/>
        <v>0</v>
      </c>
      <c r="AB2319" s="229" t="str">
        <f t="shared" si="326"/>
        <v/>
      </c>
    </row>
    <row r="2320" spans="1:28" s="228" customFormat="1" ht="20">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4"/>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5"/>
        <v>0</v>
      </c>
      <c r="AB2320" s="229" t="str">
        <f t="shared" si="326"/>
        <v/>
      </c>
    </row>
    <row r="2321" spans="1:28" s="228" customFormat="1" ht="20">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4"/>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5"/>
        <v>0</v>
      </c>
      <c r="AB2321" s="229" t="str">
        <f t="shared" si="326"/>
        <v/>
      </c>
    </row>
    <row r="2322" spans="1:28" s="228" customFormat="1" ht="20">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4"/>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5"/>
        <v>0</v>
      </c>
      <c r="AB2322" s="229" t="str">
        <f t="shared" si="326"/>
        <v/>
      </c>
    </row>
    <row r="2323" spans="1:28" s="228" customFormat="1" ht="20">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4"/>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5"/>
        <v>0</v>
      </c>
      <c r="AB2323" s="229" t="str">
        <f t="shared" si="326"/>
        <v/>
      </c>
    </row>
    <row r="2324" spans="1:28" s="228" customFormat="1" ht="20">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4"/>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5"/>
        <v>0</v>
      </c>
      <c r="AB2324" s="229" t="str">
        <f t="shared" si="326"/>
        <v/>
      </c>
    </row>
    <row r="2325" spans="1:28" s="228" customFormat="1" ht="20">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4"/>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5"/>
        <v>0</v>
      </c>
      <c r="AB2325" s="229" t="str">
        <f t="shared" si="326"/>
        <v/>
      </c>
    </row>
    <row r="2326" spans="1:28" s="228" customFormat="1" ht="20">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4"/>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5"/>
        <v>0</v>
      </c>
      <c r="AB2326" s="229" t="str">
        <f t="shared" si="326"/>
        <v/>
      </c>
    </row>
    <row r="2327" spans="1:28" s="228" customFormat="1" ht="20">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4"/>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5"/>
        <v>0</v>
      </c>
      <c r="AB2327" s="229" t="str">
        <f t="shared" si="326"/>
        <v/>
      </c>
    </row>
    <row r="2328" spans="1:28" s="228" customFormat="1" ht="20">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4"/>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5"/>
        <v>0</v>
      </c>
      <c r="AB2328" s="229" t="str">
        <f t="shared" si="326"/>
        <v/>
      </c>
    </row>
    <row r="2329" spans="1:28" s="228" customFormat="1" ht="20">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4"/>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5"/>
        <v>0</v>
      </c>
      <c r="AB2329" s="229" t="str">
        <f t="shared" si="326"/>
        <v/>
      </c>
    </row>
    <row r="2330" spans="1:28" s="228" customFormat="1" ht="20">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4"/>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5"/>
        <v>0</v>
      </c>
      <c r="AB2330" s="229" t="str">
        <f t="shared" si="326"/>
        <v/>
      </c>
    </row>
    <row r="2331" spans="1:28" s="228" customFormat="1" ht="20">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ref="S2331:S2361" ca="1" si="327">IF(B2331="","",IF(ISERROR(MATCH($E2331,CL,0)),"Unknown",INDIRECT("'C'!$A$"&amp;MATCH($E2331,CL,0)+1)))</f>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ref="X2331:X2361" ca="1" si="328">IF(AND(C2331="Smelter not listed",OR(LEN(D2331)=0,LEN(E2331)=0)),1,0)</f>
        <v>0</v>
      </c>
      <c r="AB2331" s="229" t="str">
        <f t="shared" ref="AB2331:AB2361" si="329">B2331&amp;C2331</f>
        <v/>
      </c>
    </row>
    <row r="2332" spans="1:28" s="228" customFormat="1" ht="20">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27"/>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28"/>
        <v>0</v>
      </c>
      <c r="AB2332" s="229" t="str">
        <f t="shared" si="329"/>
        <v/>
      </c>
    </row>
    <row r="2333" spans="1:28" s="228" customFormat="1" ht="20">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27"/>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28"/>
        <v>0</v>
      </c>
      <c r="AB2333" s="229" t="str">
        <f t="shared" si="329"/>
        <v/>
      </c>
    </row>
    <row r="2334" spans="1:28" s="228" customFormat="1" ht="20">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27"/>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28"/>
        <v>0</v>
      </c>
      <c r="AB2334" s="229" t="str">
        <f t="shared" si="329"/>
        <v/>
      </c>
    </row>
    <row r="2335" spans="1:28" s="228" customFormat="1" ht="20">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27"/>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28"/>
        <v>0</v>
      </c>
      <c r="AB2335" s="229" t="str">
        <f t="shared" si="329"/>
        <v/>
      </c>
    </row>
    <row r="2336" spans="1:28" s="228" customFormat="1" ht="20">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27"/>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28"/>
        <v>0</v>
      </c>
      <c r="AB2336" s="229" t="str">
        <f t="shared" si="329"/>
        <v/>
      </c>
    </row>
    <row r="2337" spans="1:28" s="228" customFormat="1" ht="20">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27"/>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28"/>
        <v>0</v>
      </c>
      <c r="AB2337" s="229" t="str">
        <f t="shared" si="329"/>
        <v/>
      </c>
    </row>
    <row r="2338" spans="1:28" s="228" customFormat="1" ht="20">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27"/>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28"/>
        <v>0</v>
      </c>
      <c r="AB2338" s="229" t="str">
        <f t="shared" si="329"/>
        <v/>
      </c>
    </row>
    <row r="2339" spans="1:28" s="228" customFormat="1" ht="20">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27"/>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28"/>
        <v>0</v>
      </c>
      <c r="AB2339" s="229" t="str">
        <f t="shared" si="329"/>
        <v/>
      </c>
    </row>
    <row r="2340" spans="1:28" s="228" customFormat="1" ht="20">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27"/>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28"/>
        <v>0</v>
      </c>
      <c r="AB2340" s="229" t="str">
        <f t="shared" si="329"/>
        <v/>
      </c>
    </row>
    <row r="2341" spans="1:28" s="228" customFormat="1" ht="20">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27"/>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28"/>
        <v>0</v>
      </c>
      <c r="AB2341" s="229" t="str">
        <f t="shared" si="329"/>
        <v/>
      </c>
    </row>
    <row r="2342" spans="1:28" s="228" customFormat="1" ht="20">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27"/>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28"/>
        <v>0</v>
      </c>
      <c r="AB2342" s="229" t="str">
        <f t="shared" si="329"/>
        <v/>
      </c>
    </row>
    <row r="2343" spans="1:28" s="228" customFormat="1" ht="20">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27"/>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28"/>
        <v>0</v>
      </c>
      <c r="AB2343" s="229" t="str">
        <f t="shared" si="329"/>
        <v/>
      </c>
    </row>
    <row r="2344" spans="1:28" s="228" customFormat="1" ht="20">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27"/>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28"/>
        <v>0</v>
      </c>
      <c r="AB2344" s="229" t="str">
        <f t="shared" si="329"/>
        <v/>
      </c>
    </row>
    <row r="2345" spans="1:28" s="228" customFormat="1" ht="20">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27"/>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28"/>
        <v>0</v>
      </c>
      <c r="AB2345" s="229" t="str">
        <f t="shared" si="329"/>
        <v/>
      </c>
    </row>
    <row r="2346" spans="1:28" s="228" customFormat="1" ht="20">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27"/>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28"/>
        <v>0</v>
      </c>
      <c r="AB2346" s="229" t="str">
        <f t="shared" si="329"/>
        <v/>
      </c>
    </row>
    <row r="2347" spans="1:28" s="228" customFormat="1" ht="20">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27"/>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28"/>
        <v>0</v>
      </c>
      <c r="AB2347" s="229" t="str">
        <f t="shared" si="329"/>
        <v/>
      </c>
    </row>
    <row r="2348" spans="1:28" s="228" customFormat="1" ht="20">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27"/>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28"/>
        <v>0</v>
      </c>
      <c r="AB2348" s="229" t="str">
        <f t="shared" si="329"/>
        <v/>
      </c>
    </row>
    <row r="2349" spans="1:28" s="228" customFormat="1" ht="20">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27"/>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28"/>
        <v>0</v>
      </c>
      <c r="AB2349" s="229" t="str">
        <f t="shared" si="329"/>
        <v/>
      </c>
    </row>
    <row r="2350" spans="1:28" s="228" customFormat="1" ht="20">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27"/>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28"/>
        <v>0</v>
      </c>
      <c r="AB2350" s="229" t="str">
        <f t="shared" si="329"/>
        <v/>
      </c>
    </row>
    <row r="2351" spans="1:28" s="228" customFormat="1" ht="20">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27"/>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28"/>
        <v>0</v>
      </c>
      <c r="AB2351" s="229" t="str">
        <f t="shared" si="329"/>
        <v/>
      </c>
    </row>
    <row r="2352" spans="1:28" s="228" customFormat="1" ht="20">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27"/>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28"/>
        <v>0</v>
      </c>
      <c r="AB2352" s="229" t="str">
        <f t="shared" si="329"/>
        <v/>
      </c>
    </row>
    <row r="2353" spans="1:28" s="228" customFormat="1" ht="20">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27"/>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28"/>
        <v>0</v>
      </c>
      <c r="AB2353" s="229" t="str">
        <f t="shared" si="329"/>
        <v/>
      </c>
    </row>
    <row r="2354" spans="1:28" s="228" customFormat="1" ht="20">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27"/>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28"/>
        <v>0</v>
      </c>
      <c r="AB2354" s="229" t="str">
        <f t="shared" si="329"/>
        <v/>
      </c>
    </row>
    <row r="2355" spans="1:28" s="228" customFormat="1" ht="20">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27"/>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28"/>
        <v>0</v>
      </c>
      <c r="AB2355" s="229" t="str">
        <f t="shared" si="329"/>
        <v/>
      </c>
    </row>
    <row r="2356" spans="1:28" s="228" customFormat="1" ht="20">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27"/>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28"/>
        <v>0</v>
      </c>
      <c r="AB2356" s="229" t="str">
        <f t="shared" si="329"/>
        <v/>
      </c>
    </row>
    <row r="2357" spans="1:28" s="228" customFormat="1" ht="20">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27"/>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28"/>
        <v>0</v>
      </c>
      <c r="AB2357" s="229" t="str">
        <f t="shared" si="329"/>
        <v/>
      </c>
    </row>
    <row r="2358" spans="1:28" s="228" customFormat="1" ht="20">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27"/>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28"/>
        <v>0</v>
      </c>
      <c r="AB2358" s="229" t="str">
        <f t="shared" si="329"/>
        <v/>
      </c>
    </row>
    <row r="2359" spans="1:28" s="228" customFormat="1" ht="20">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27"/>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28"/>
        <v>0</v>
      </c>
      <c r="AB2359" s="229" t="str">
        <f t="shared" si="329"/>
        <v/>
      </c>
    </row>
    <row r="2360" spans="1:28" s="228" customFormat="1" ht="20">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27"/>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28"/>
        <v>0</v>
      </c>
      <c r="AB2360" s="229" t="str">
        <f t="shared" si="329"/>
        <v/>
      </c>
    </row>
    <row r="2361" spans="1:28" s="228" customFormat="1" ht="20">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27"/>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28"/>
        <v>0</v>
      </c>
      <c r="AB2361" s="229" t="str">
        <f t="shared" si="329"/>
        <v/>
      </c>
    </row>
    <row r="2362" spans="1:28" s="228" customFormat="1" ht="20">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ref="S2362" ca="1" si="330">IF(B2362="","",IF(ISERROR(MATCH($E2362,CL,0)),"Unknown",INDIRECT("'C'!$A$"&amp;MATCH($E2362,CL,0)+1)))</f>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ref="X2362" ca="1" si="331">IF(AND(C2362="Smelter not listed",OR(LEN(D2362)=0,LEN(E2362)=0)),1,0)</f>
        <v>0</v>
      </c>
      <c r="AB2362" s="229" t="str">
        <f t="shared" ref="AB2362" si="332">B2362&amp;C2362</f>
        <v/>
      </c>
    </row>
    <row r="2363" spans="1:28" s="228" customFormat="1" ht="20">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S2394"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X2394" ca="1" si="334">IF(AND(C2363="Smelter not listed",OR(LEN(D2363)=0,LEN(E2363)=0)),1,0)</f>
        <v>0</v>
      </c>
      <c r="AB2363" s="229" t="str">
        <f t="shared" ref="AB2363:AB2394" si="335">B2363&amp;C2363</f>
        <v/>
      </c>
    </row>
    <row r="2364" spans="1:28" s="228" customFormat="1" ht="20">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3"/>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34"/>
        <v>0</v>
      </c>
      <c r="AB2364" s="229" t="str">
        <f t="shared" si="335"/>
        <v/>
      </c>
    </row>
    <row r="2365" spans="1:28" s="228" customFormat="1" ht="20">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3"/>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4"/>
        <v>0</v>
      </c>
      <c r="AB2365" s="229" t="str">
        <f t="shared" si="335"/>
        <v/>
      </c>
    </row>
    <row r="2366" spans="1:28" s="228" customFormat="1" ht="20">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3"/>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4"/>
        <v>0</v>
      </c>
      <c r="AB2366" s="229" t="str">
        <f t="shared" si="335"/>
        <v/>
      </c>
    </row>
    <row r="2367" spans="1:28" s="228" customFormat="1" ht="20">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3"/>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4"/>
        <v>0</v>
      </c>
      <c r="AB2367" s="229" t="str">
        <f t="shared" si="335"/>
        <v/>
      </c>
    </row>
    <row r="2368" spans="1:28" s="228" customFormat="1" ht="20">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3"/>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4"/>
        <v>0</v>
      </c>
      <c r="AB2368" s="229" t="str">
        <f t="shared" si="335"/>
        <v/>
      </c>
    </row>
    <row r="2369" spans="1:28" s="228" customFormat="1" ht="20">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3"/>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4"/>
        <v>0</v>
      </c>
      <c r="AB2369" s="229" t="str">
        <f t="shared" si="335"/>
        <v/>
      </c>
    </row>
    <row r="2370" spans="1:28" s="228" customFormat="1" ht="20">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3"/>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4"/>
        <v>0</v>
      </c>
      <c r="AB2370" s="229" t="str">
        <f t="shared" si="335"/>
        <v/>
      </c>
    </row>
    <row r="2371" spans="1:28" s="228" customFormat="1" ht="20">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3"/>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4"/>
        <v>0</v>
      </c>
      <c r="AB2371" s="229" t="str">
        <f t="shared" si="335"/>
        <v/>
      </c>
    </row>
    <row r="2372" spans="1:28" s="228" customFormat="1" ht="20">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3"/>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4"/>
        <v>0</v>
      </c>
      <c r="AB2372" s="229" t="str">
        <f t="shared" si="335"/>
        <v/>
      </c>
    </row>
    <row r="2373" spans="1:28" s="228" customFormat="1" ht="20">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3"/>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4"/>
        <v>0</v>
      </c>
      <c r="AB2373" s="229" t="str">
        <f t="shared" si="335"/>
        <v/>
      </c>
    </row>
    <row r="2374" spans="1:28" s="228" customFormat="1" ht="20">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3"/>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4"/>
        <v>0</v>
      </c>
      <c r="AB2374" s="229" t="str">
        <f t="shared" si="335"/>
        <v/>
      </c>
    </row>
    <row r="2375" spans="1:28" s="228" customFormat="1" ht="20">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3"/>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4"/>
        <v>0</v>
      </c>
      <c r="AB2375" s="229" t="str">
        <f t="shared" si="335"/>
        <v/>
      </c>
    </row>
    <row r="2376" spans="1:28" s="228" customFormat="1" ht="20">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3"/>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4"/>
        <v>0</v>
      </c>
      <c r="AB2376" s="229" t="str">
        <f t="shared" si="335"/>
        <v/>
      </c>
    </row>
    <row r="2377" spans="1:28" s="228" customFormat="1" ht="20">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3"/>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4"/>
        <v>0</v>
      </c>
      <c r="AB2377" s="229" t="str">
        <f t="shared" si="335"/>
        <v/>
      </c>
    </row>
    <row r="2378" spans="1:28" s="228" customFormat="1" ht="20">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3"/>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4"/>
        <v>0</v>
      </c>
      <c r="AB2378" s="229" t="str">
        <f t="shared" si="335"/>
        <v/>
      </c>
    </row>
    <row r="2379" spans="1:28" s="228" customFormat="1" ht="20">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3"/>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4"/>
        <v>0</v>
      </c>
      <c r="AB2379" s="229" t="str">
        <f t="shared" si="335"/>
        <v/>
      </c>
    </row>
    <row r="2380" spans="1:28" s="228" customFormat="1" ht="20">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3"/>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4"/>
        <v>0</v>
      </c>
      <c r="AB2380" s="229" t="str">
        <f t="shared" si="335"/>
        <v/>
      </c>
    </row>
    <row r="2381" spans="1:28" s="228" customFormat="1" ht="20">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3"/>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4"/>
        <v>0</v>
      </c>
      <c r="AB2381" s="229" t="str">
        <f t="shared" si="335"/>
        <v/>
      </c>
    </row>
    <row r="2382" spans="1:28" s="228" customFormat="1" ht="20">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3"/>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4"/>
        <v>0</v>
      </c>
      <c r="AB2382" s="229" t="str">
        <f t="shared" si="335"/>
        <v/>
      </c>
    </row>
    <row r="2383" spans="1:28" s="228" customFormat="1" ht="20">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3"/>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4"/>
        <v>0</v>
      </c>
      <c r="AB2383" s="229" t="str">
        <f t="shared" si="335"/>
        <v/>
      </c>
    </row>
    <row r="2384" spans="1:28" s="228" customFormat="1" ht="20">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3"/>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4"/>
        <v>0</v>
      </c>
      <c r="AB2384" s="229" t="str">
        <f t="shared" si="335"/>
        <v/>
      </c>
    </row>
    <row r="2385" spans="1:28" s="228" customFormat="1" ht="20">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3"/>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4"/>
        <v>0</v>
      </c>
      <c r="AB2385" s="229" t="str">
        <f t="shared" si="335"/>
        <v/>
      </c>
    </row>
    <row r="2386" spans="1:28" s="228" customFormat="1" ht="20">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3"/>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4"/>
        <v>0</v>
      </c>
      <c r="AB2386" s="229" t="str">
        <f t="shared" si="335"/>
        <v/>
      </c>
    </row>
    <row r="2387" spans="1:28" s="228" customFormat="1" ht="20">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3"/>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4"/>
        <v>0</v>
      </c>
      <c r="AB2387" s="229" t="str">
        <f t="shared" si="335"/>
        <v/>
      </c>
    </row>
    <row r="2388" spans="1:28" s="228" customFormat="1" ht="20">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3"/>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4"/>
        <v>0</v>
      </c>
      <c r="AB2388" s="229" t="str">
        <f t="shared" si="335"/>
        <v/>
      </c>
    </row>
    <row r="2389" spans="1:28" s="228" customFormat="1" ht="20">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3"/>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4"/>
        <v>0</v>
      </c>
      <c r="AB2389" s="229" t="str">
        <f t="shared" si="335"/>
        <v/>
      </c>
    </row>
    <row r="2390" spans="1:28" s="228" customFormat="1" ht="20">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3"/>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4"/>
        <v>0</v>
      </c>
      <c r="AB2390" s="229" t="str">
        <f t="shared" si="335"/>
        <v/>
      </c>
    </row>
    <row r="2391" spans="1:28" s="228" customFormat="1" ht="20">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3"/>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4"/>
        <v>0</v>
      </c>
      <c r="AB2391" s="229" t="str">
        <f t="shared" si="335"/>
        <v/>
      </c>
    </row>
    <row r="2392" spans="1:28" s="228" customFormat="1" ht="20">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3"/>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4"/>
        <v>0</v>
      </c>
      <c r="AB2392" s="229" t="str">
        <f t="shared" si="335"/>
        <v/>
      </c>
    </row>
    <row r="2393" spans="1:28" s="228" customFormat="1" ht="20">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3"/>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4"/>
        <v>0</v>
      </c>
      <c r="AB2393" s="229" t="str">
        <f t="shared" si="335"/>
        <v/>
      </c>
    </row>
    <row r="2394" spans="1:28" s="228" customFormat="1" ht="20">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3"/>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4"/>
        <v>0</v>
      </c>
      <c r="AB2394" s="229" t="str">
        <f t="shared" si="335"/>
        <v/>
      </c>
    </row>
    <row r="2395" spans="1:28" s="228" customFormat="1" ht="20">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ref="S2395:S2425" ca="1" si="336">IF(B2395="","",IF(ISERROR(MATCH($E2395,CL,0)),"Unknown",INDIRECT("'C'!$A$"&amp;MATCH($E2395,CL,0)+1)))</f>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ref="X2395:X2425" ca="1" si="337">IF(AND(C2395="Smelter not listed",OR(LEN(D2395)=0,LEN(E2395)=0)),1,0)</f>
        <v>0</v>
      </c>
      <c r="AB2395" s="229" t="str">
        <f t="shared" ref="AB2395:AB2425" si="338">B2395&amp;C2395</f>
        <v/>
      </c>
    </row>
    <row r="2396" spans="1:28" s="228" customFormat="1" ht="20">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36"/>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ca="1" si="337"/>
        <v>0</v>
      </c>
      <c r="AB2396" s="229" t="str">
        <f t="shared" si="338"/>
        <v/>
      </c>
    </row>
    <row r="2397" spans="1:28" s="228" customFormat="1" ht="20">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6"/>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37"/>
        <v>0</v>
      </c>
      <c r="AB2397" s="229" t="str">
        <f t="shared" si="338"/>
        <v/>
      </c>
    </row>
    <row r="2398" spans="1:28" s="228" customFormat="1" ht="20">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6"/>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37"/>
        <v>0</v>
      </c>
      <c r="AB2398" s="229" t="str">
        <f t="shared" si="338"/>
        <v/>
      </c>
    </row>
    <row r="2399" spans="1:28" s="228" customFormat="1" ht="20">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6"/>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37"/>
        <v>0</v>
      </c>
      <c r="AB2399" s="229" t="str">
        <f t="shared" si="338"/>
        <v/>
      </c>
    </row>
    <row r="2400" spans="1:28" s="228" customFormat="1" ht="20">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6"/>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37"/>
        <v>0</v>
      </c>
      <c r="AB2400" s="229" t="str">
        <f t="shared" si="338"/>
        <v/>
      </c>
    </row>
    <row r="2401" spans="1:28" s="228" customFormat="1" ht="20">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6"/>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37"/>
        <v>0</v>
      </c>
      <c r="AB2401" s="229" t="str">
        <f t="shared" si="338"/>
        <v/>
      </c>
    </row>
    <row r="2402" spans="1:28" s="228" customFormat="1" ht="20">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6"/>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37"/>
        <v>0</v>
      </c>
      <c r="AB2402" s="229" t="str">
        <f t="shared" si="338"/>
        <v/>
      </c>
    </row>
    <row r="2403" spans="1:28" s="228" customFormat="1" ht="20">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6"/>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37"/>
        <v>0</v>
      </c>
      <c r="AB2403" s="229" t="str">
        <f t="shared" si="338"/>
        <v/>
      </c>
    </row>
    <row r="2404" spans="1:28" s="228" customFormat="1" ht="20">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6"/>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37"/>
        <v>0</v>
      </c>
      <c r="AB2404" s="229" t="str">
        <f t="shared" si="338"/>
        <v/>
      </c>
    </row>
    <row r="2405" spans="1:28" s="228" customFormat="1" ht="20">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6"/>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37"/>
        <v>0</v>
      </c>
      <c r="AB2405" s="229" t="str">
        <f t="shared" si="338"/>
        <v/>
      </c>
    </row>
    <row r="2406" spans="1:28" s="228" customFormat="1" ht="20">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6"/>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37"/>
        <v>0</v>
      </c>
      <c r="AB2406" s="229" t="str">
        <f t="shared" si="338"/>
        <v/>
      </c>
    </row>
    <row r="2407" spans="1:28" s="228" customFormat="1" ht="20">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6"/>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37"/>
        <v>0</v>
      </c>
      <c r="AB2407" s="229" t="str">
        <f t="shared" si="338"/>
        <v/>
      </c>
    </row>
    <row r="2408" spans="1:28" s="228" customFormat="1" ht="20">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6"/>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37"/>
        <v>0</v>
      </c>
      <c r="AB2408" s="229" t="str">
        <f t="shared" si="338"/>
        <v/>
      </c>
    </row>
    <row r="2409" spans="1:28" s="228" customFormat="1" ht="20">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6"/>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37"/>
        <v>0</v>
      </c>
      <c r="AB2409" s="229" t="str">
        <f t="shared" si="338"/>
        <v/>
      </c>
    </row>
    <row r="2410" spans="1:28" s="228" customFormat="1" ht="20">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6"/>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37"/>
        <v>0</v>
      </c>
      <c r="AB2410" s="229" t="str">
        <f t="shared" si="338"/>
        <v/>
      </c>
    </row>
    <row r="2411" spans="1:28" s="228" customFormat="1" ht="20">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6"/>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37"/>
        <v>0</v>
      </c>
      <c r="AB2411" s="229" t="str">
        <f t="shared" si="338"/>
        <v/>
      </c>
    </row>
    <row r="2412" spans="1:28" s="228" customFormat="1" ht="20">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6"/>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37"/>
        <v>0</v>
      </c>
      <c r="AB2412" s="229" t="str">
        <f t="shared" si="338"/>
        <v/>
      </c>
    </row>
    <row r="2413" spans="1:28" s="228" customFormat="1" ht="20">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6"/>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37"/>
        <v>0</v>
      </c>
      <c r="AB2413" s="229" t="str">
        <f t="shared" si="338"/>
        <v/>
      </c>
    </row>
    <row r="2414" spans="1:28" s="228" customFormat="1" ht="20">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6"/>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37"/>
        <v>0</v>
      </c>
      <c r="AB2414" s="229" t="str">
        <f t="shared" si="338"/>
        <v/>
      </c>
    </row>
    <row r="2415" spans="1:28" s="228" customFormat="1" ht="20">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6"/>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37"/>
        <v>0</v>
      </c>
      <c r="AB2415" s="229" t="str">
        <f t="shared" si="338"/>
        <v/>
      </c>
    </row>
    <row r="2416" spans="1:28" s="228" customFormat="1" ht="20">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6"/>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37"/>
        <v>0</v>
      </c>
      <c r="AB2416" s="229" t="str">
        <f t="shared" si="338"/>
        <v/>
      </c>
    </row>
    <row r="2417" spans="1:28" s="228" customFormat="1" ht="20">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6"/>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37"/>
        <v>0</v>
      </c>
      <c r="AB2417" s="229" t="str">
        <f t="shared" si="338"/>
        <v/>
      </c>
    </row>
    <row r="2418" spans="1:28" s="228" customFormat="1" ht="20">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6"/>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37"/>
        <v>0</v>
      </c>
      <c r="AB2418" s="229" t="str">
        <f t="shared" si="338"/>
        <v/>
      </c>
    </row>
    <row r="2419" spans="1:28" s="228" customFormat="1" ht="20">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6"/>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37"/>
        <v>0</v>
      </c>
      <c r="AB2419" s="229" t="str">
        <f t="shared" si="338"/>
        <v/>
      </c>
    </row>
    <row r="2420" spans="1:28" s="228" customFormat="1" ht="20">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6"/>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37"/>
        <v>0</v>
      </c>
      <c r="AB2420" s="229" t="str">
        <f t="shared" si="338"/>
        <v/>
      </c>
    </row>
    <row r="2421" spans="1:28" s="228" customFormat="1" ht="20">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6"/>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37"/>
        <v>0</v>
      </c>
      <c r="AB2421" s="229" t="str">
        <f t="shared" si="338"/>
        <v/>
      </c>
    </row>
    <row r="2422" spans="1:28" s="228" customFormat="1" ht="20">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6"/>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37"/>
        <v>0</v>
      </c>
      <c r="AB2422" s="229" t="str">
        <f t="shared" si="338"/>
        <v/>
      </c>
    </row>
    <row r="2423" spans="1:28" s="228" customFormat="1" ht="20">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6"/>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37"/>
        <v>0</v>
      </c>
      <c r="AB2423" s="229" t="str">
        <f t="shared" si="338"/>
        <v/>
      </c>
    </row>
    <row r="2424" spans="1:28" s="228" customFormat="1" ht="20">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6"/>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37"/>
        <v>0</v>
      </c>
      <c r="AB2424" s="229" t="str">
        <f t="shared" si="338"/>
        <v/>
      </c>
    </row>
    <row r="2425" spans="1:28" s="228" customFormat="1" ht="20">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6"/>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37"/>
        <v>0</v>
      </c>
      <c r="AB2425" s="229" t="str">
        <f t="shared" si="338"/>
        <v/>
      </c>
    </row>
    <row r="2426" spans="1:28" s="228" customFormat="1" ht="20">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ref="S2426" ca="1" si="339">IF(B2426="","",IF(ISERROR(MATCH($E2426,CL,0)),"Unknown",INDIRECT("'C'!$A$"&amp;MATCH($E2426,CL,0)+1)))</f>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ref="X2426" ca="1" si="340">IF(AND(C2426="Smelter not listed",OR(LEN(D2426)=0,LEN(E2426)=0)),1,0)</f>
        <v>0</v>
      </c>
      <c r="AB2426" s="229" t="str">
        <f t="shared" ref="AB2426" si="341">B2426&amp;C2426</f>
        <v/>
      </c>
    </row>
    <row r="2427" spans="1:28" s="228" customFormat="1" ht="20">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S2458"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X2458" ca="1" si="343">IF(AND(C2427="Smelter not listed",OR(LEN(D2427)=0,LEN(E2427)=0)),1,0)</f>
        <v>0</v>
      </c>
      <c r="AB2427" s="229" t="str">
        <f t="shared" ref="AB2427:AB2458" si="344">B2427&amp;C2427</f>
        <v/>
      </c>
    </row>
    <row r="2428" spans="1:28" s="228" customFormat="1" ht="20">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2"/>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ca="1" si="343"/>
        <v>0</v>
      </c>
      <c r="AB2428" s="229" t="str">
        <f t="shared" si="344"/>
        <v/>
      </c>
    </row>
    <row r="2429" spans="1:28" s="228" customFormat="1" ht="20">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2"/>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3"/>
        <v>0</v>
      </c>
      <c r="AB2429" s="229" t="str">
        <f t="shared" si="344"/>
        <v/>
      </c>
    </row>
    <row r="2430" spans="1:28" s="228" customFormat="1" ht="20">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2"/>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3"/>
        <v>0</v>
      </c>
      <c r="AB2430" s="229" t="str">
        <f t="shared" si="344"/>
        <v/>
      </c>
    </row>
    <row r="2431" spans="1:28" s="228" customFormat="1" ht="20">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2"/>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3"/>
        <v>0</v>
      </c>
      <c r="AB2431" s="229" t="str">
        <f t="shared" si="344"/>
        <v/>
      </c>
    </row>
    <row r="2432" spans="1:28" s="228" customFormat="1" ht="20">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2"/>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3"/>
        <v>0</v>
      </c>
      <c r="AB2432" s="229" t="str">
        <f t="shared" si="344"/>
        <v/>
      </c>
    </row>
    <row r="2433" spans="1:28" s="228" customFormat="1" ht="20">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2"/>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3"/>
        <v>0</v>
      </c>
      <c r="AB2433" s="229" t="str">
        <f t="shared" si="344"/>
        <v/>
      </c>
    </row>
    <row r="2434" spans="1:28" s="228" customFormat="1" ht="20">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2"/>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3"/>
        <v>0</v>
      </c>
      <c r="AB2434" s="229" t="str">
        <f t="shared" si="344"/>
        <v/>
      </c>
    </row>
    <row r="2435" spans="1:28" s="228" customFormat="1" ht="20">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2"/>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3"/>
        <v>0</v>
      </c>
      <c r="AB2435" s="229" t="str">
        <f t="shared" si="344"/>
        <v/>
      </c>
    </row>
    <row r="2436" spans="1:28" s="228" customFormat="1" ht="20">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2"/>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3"/>
        <v>0</v>
      </c>
      <c r="AB2436" s="229" t="str">
        <f t="shared" si="344"/>
        <v/>
      </c>
    </row>
    <row r="2437" spans="1:28" s="228" customFormat="1" ht="20">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2"/>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3"/>
        <v>0</v>
      </c>
      <c r="AB2437" s="229" t="str">
        <f t="shared" si="344"/>
        <v/>
      </c>
    </row>
    <row r="2438" spans="1:28" s="228" customFormat="1" ht="20">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2"/>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3"/>
        <v>0</v>
      </c>
      <c r="AB2438" s="229" t="str">
        <f t="shared" si="344"/>
        <v/>
      </c>
    </row>
    <row r="2439" spans="1:28" s="228" customFormat="1" ht="20">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2"/>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3"/>
        <v>0</v>
      </c>
      <c r="AB2439" s="229" t="str">
        <f t="shared" si="344"/>
        <v/>
      </c>
    </row>
    <row r="2440" spans="1:28" s="228" customFormat="1" ht="20">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2"/>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3"/>
        <v>0</v>
      </c>
      <c r="AB2440" s="229" t="str">
        <f t="shared" si="344"/>
        <v/>
      </c>
    </row>
    <row r="2441" spans="1:28" s="228" customFormat="1" ht="20">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2"/>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3"/>
        <v>0</v>
      </c>
      <c r="AB2441" s="229" t="str">
        <f t="shared" si="344"/>
        <v/>
      </c>
    </row>
    <row r="2442" spans="1:28" s="228" customFormat="1" ht="20">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2"/>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3"/>
        <v>0</v>
      </c>
      <c r="AB2442" s="229" t="str">
        <f t="shared" si="344"/>
        <v/>
      </c>
    </row>
    <row r="2443" spans="1:28" s="228" customFormat="1" ht="20">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2"/>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3"/>
        <v>0</v>
      </c>
      <c r="AB2443" s="229" t="str">
        <f t="shared" si="344"/>
        <v/>
      </c>
    </row>
    <row r="2444" spans="1:28" s="228" customFormat="1" ht="20">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2"/>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3"/>
        <v>0</v>
      </c>
      <c r="AB2444" s="229" t="str">
        <f t="shared" si="344"/>
        <v/>
      </c>
    </row>
    <row r="2445" spans="1:28" s="228" customFormat="1" ht="20">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2"/>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3"/>
        <v>0</v>
      </c>
      <c r="AB2445" s="229" t="str">
        <f t="shared" si="344"/>
        <v/>
      </c>
    </row>
    <row r="2446" spans="1:28" s="228" customFormat="1" ht="20">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2"/>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3"/>
        <v>0</v>
      </c>
      <c r="AB2446" s="229" t="str">
        <f t="shared" si="344"/>
        <v/>
      </c>
    </row>
    <row r="2447" spans="1:28" s="228" customFormat="1" ht="20">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2"/>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3"/>
        <v>0</v>
      </c>
      <c r="AB2447" s="229" t="str">
        <f t="shared" si="344"/>
        <v/>
      </c>
    </row>
    <row r="2448" spans="1:28" s="228" customFormat="1" ht="20">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2"/>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3"/>
        <v>0</v>
      </c>
      <c r="AB2448" s="229" t="str">
        <f t="shared" si="344"/>
        <v/>
      </c>
    </row>
    <row r="2449" spans="1:28" s="228" customFormat="1" ht="20">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2"/>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3"/>
        <v>0</v>
      </c>
      <c r="AB2449" s="229" t="str">
        <f t="shared" si="344"/>
        <v/>
      </c>
    </row>
    <row r="2450" spans="1:28" s="228" customFormat="1" ht="20">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2"/>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3"/>
        <v>0</v>
      </c>
      <c r="AB2450" s="229" t="str">
        <f t="shared" si="344"/>
        <v/>
      </c>
    </row>
    <row r="2451" spans="1:28" s="228" customFormat="1" ht="20">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2"/>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3"/>
        <v>0</v>
      </c>
      <c r="AB2451" s="229" t="str">
        <f t="shared" si="344"/>
        <v/>
      </c>
    </row>
    <row r="2452" spans="1:28" s="228" customFormat="1" ht="20">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2"/>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3"/>
        <v>0</v>
      </c>
      <c r="AB2452" s="229" t="str">
        <f t="shared" si="344"/>
        <v/>
      </c>
    </row>
    <row r="2453" spans="1:28" s="228" customFormat="1" ht="20">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2"/>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3"/>
        <v>0</v>
      </c>
      <c r="AB2453" s="229" t="str">
        <f t="shared" si="344"/>
        <v/>
      </c>
    </row>
    <row r="2454" spans="1:28" s="228" customFormat="1" ht="20">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2"/>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3"/>
        <v>0</v>
      </c>
      <c r="AB2454" s="229" t="str">
        <f t="shared" si="344"/>
        <v/>
      </c>
    </row>
    <row r="2455" spans="1:28" s="228" customFormat="1" ht="20">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2"/>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3"/>
        <v>0</v>
      </c>
      <c r="AB2455" s="229" t="str">
        <f t="shared" si="344"/>
        <v/>
      </c>
    </row>
    <row r="2456" spans="1:28" s="228" customFormat="1" ht="20">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2"/>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3"/>
        <v>0</v>
      </c>
      <c r="AB2456" s="229" t="str">
        <f t="shared" si="344"/>
        <v/>
      </c>
    </row>
    <row r="2457" spans="1:28" s="228" customFormat="1" ht="20">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2"/>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3"/>
        <v>0</v>
      </c>
      <c r="AB2457" s="229" t="str">
        <f t="shared" si="344"/>
        <v/>
      </c>
    </row>
    <row r="2458" spans="1:28" s="228" customFormat="1" ht="20">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2"/>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3"/>
        <v>0</v>
      </c>
      <c r="AB2458" s="229" t="str">
        <f t="shared" si="344"/>
        <v/>
      </c>
    </row>
    <row r="2459" spans="1:28" s="228" customFormat="1" ht="20">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ref="S2459:S2489" ca="1" si="345">IF(B2459="","",IF(ISERROR(MATCH($E2459,CL,0)),"Unknown",INDIRECT("'C'!$A$"&amp;MATCH($E2459,CL,0)+1)))</f>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ref="X2459:X2491" ca="1" si="346">IF(AND(C2459="Smelter not listed",OR(LEN(D2459)=0,LEN(E2459)=0)),1,0)</f>
        <v>0</v>
      </c>
      <c r="AB2459" s="229" t="str">
        <f t="shared" ref="AB2459:AB2489" si="347">B2459&amp;C2459</f>
        <v/>
      </c>
    </row>
    <row r="2460" spans="1:28" s="228" customFormat="1" ht="20">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5"/>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ca="1" si="346"/>
        <v>0</v>
      </c>
      <c r="AB2460" s="229" t="str">
        <f t="shared" si="347"/>
        <v/>
      </c>
    </row>
    <row r="2461" spans="1:28" s="228" customFormat="1" ht="20">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5"/>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6"/>
        <v>0</v>
      </c>
      <c r="AB2461" s="229" t="str">
        <f t="shared" si="347"/>
        <v/>
      </c>
    </row>
    <row r="2462" spans="1:28" s="228" customFormat="1" ht="20">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5"/>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6"/>
        <v>0</v>
      </c>
      <c r="AB2462" s="229" t="str">
        <f t="shared" si="347"/>
        <v/>
      </c>
    </row>
    <row r="2463" spans="1:28" s="228" customFormat="1" ht="20">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5"/>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6"/>
        <v>0</v>
      </c>
      <c r="AB2463" s="229" t="str">
        <f t="shared" si="347"/>
        <v/>
      </c>
    </row>
    <row r="2464" spans="1:28" s="228" customFormat="1" ht="20">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5"/>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6"/>
        <v>0</v>
      </c>
      <c r="AB2464" s="229" t="str">
        <f t="shared" si="347"/>
        <v/>
      </c>
    </row>
    <row r="2465" spans="1:28" s="228" customFormat="1" ht="20">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5"/>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6"/>
        <v>0</v>
      </c>
      <c r="AB2465" s="229" t="str">
        <f t="shared" si="347"/>
        <v/>
      </c>
    </row>
    <row r="2466" spans="1:28" s="228" customFormat="1" ht="20">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5"/>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6"/>
        <v>0</v>
      </c>
      <c r="AB2466" s="229" t="str">
        <f t="shared" si="347"/>
        <v/>
      </c>
    </row>
    <row r="2467" spans="1:28" s="228" customFormat="1" ht="20">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5"/>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6"/>
        <v>0</v>
      </c>
      <c r="AB2467" s="229" t="str">
        <f t="shared" si="347"/>
        <v/>
      </c>
    </row>
    <row r="2468" spans="1:28" s="228" customFormat="1" ht="20">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5"/>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6"/>
        <v>0</v>
      </c>
      <c r="AB2468" s="229" t="str">
        <f t="shared" si="347"/>
        <v/>
      </c>
    </row>
    <row r="2469" spans="1:28" s="228" customFormat="1" ht="20">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5"/>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6"/>
        <v>0</v>
      </c>
      <c r="AB2469" s="229" t="str">
        <f t="shared" si="347"/>
        <v/>
      </c>
    </row>
    <row r="2470" spans="1:28" s="228" customFormat="1" ht="20">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5"/>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6"/>
        <v>0</v>
      </c>
      <c r="AB2470" s="229" t="str">
        <f t="shared" si="347"/>
        <v/>
      </c>
    </row>
    <row r="2471" spans="1:28" s="228" customFormat="1" ht="20">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5"/>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6"/>
        <v>0</v>
      </c>
      <c r="AB2471" s="229" t="str">
        <f t="shared" si="347"/>
        <v/>
      </c>
    </row>
    <row r="2472" spans="1:28" s="228" customFormat="1" ht="20">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5"/>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6"/>
        <v>0</v>
      </c>
      <c r="AB2472" s="229" t="str">
        <f t="shared" si="347"/>
        <v/>
      </c>
    </row>
    <row r="2473" spans="1:28" s="228" customFormat="1" ht="20">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5"/>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6"/>
        <v>0</v>
      </c>
      <c r="AB2473" s="229" t="str">
        <f t="shared" si="347"/>
        <v/>
      </c>
    </row>
    <row r="2474" spans="1:28" s="228" customFormat="1" ht="20">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5"/>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6"/>
        <v>0</v>
      </c>
      <c r="AB2474" s="229" t="str">
        <f t="shared" si="347"/>
        <v/>
      </c>
    </row>
    <row r="2475" spans="1:28" s="228" customFormat="1" ht="20">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5"/>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6"/>
        <v>0</v>
      </c>
      <c r="AB2475" s="229" t="str">
        <f t="shared" si="347"/>
        <v/>
      </c>
    </row>
    <row r="2476" spans="1:28" s="228" customFormat="1" ht="20">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5"/>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6"/>
        <v>0</v>
      </c>
      <c r="AB2476" s="229" t="str">
        <f t="shared" si="347"/>
        <v/>
      </c>
    </row>
    <row r="2477" spans="1:28" s="228" customFormat="1" ht="20">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5"/>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6"/>
        <v>0</v>
      </c>
      <c r="AB2477" s="229" t="str">
        <f t="shared" si="347"/>
        <v/>
      </c>
    </row>
    <row r="2478" spans="1:28" s="228" customFormat="1" ht="20">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5"/>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6"/>
        <v>0</v>
      </c>
      <c r="AB2478" s="229" t="str">
        <f t="shared" si="347"/>
        <v/>
      </c>
    </row>
    <row r="2479" spans="1:28" s="228" customFormat="1" ht="20">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5"/>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6"/>
        <v>0</v>
      </c>
      <c r="AB2479" s="229" t="str">
        <f t="shared" si="347"/>
        <v/>
      </c>
    </row>
    <row r="2480" spans="1:28" s="228" customFormat="1" ht="20">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5"/>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6"/>
        <v>0</v>
      </c>
      <c r="AB2480" s="229" t="str">
        <f t="shared" si="347"/>
        <v/>
      </c>
    </row>
    <row r="2481" spans="1:28" s="228" customFormat="1" ht="20">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5"/>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6"/>
        <v>0</v>
      </c>
      <c r="AB2481" s="229" t="str">
        <f t="shared" si="347"/>
        <v/>
      </c>
    </row>
    <row r="2482" spans="1:28" s="228" customFormat="1" ht="20">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5"/>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6"/>
        <v>0</v>
      </c>
      <c r="AB2482" s="229" t="str">
        <f t="shared" si="347"/>
        <v/>
      </c>
    </row>
    <row r="2483" spans="1:28" s="228" customFormat="1" ht="20">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5"/>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6"/>
        <v>0</v>
      </c>
      <c r="AB2483" s="229" t="str">
        <f t="shared" si="347"/>
        <v/>
      </c>
    </row>
    <row r="2484" spans="1:28" s="228" customFormat="1" ht="20">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5"/>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6"/>
        <v>0</v>
      </c>
      <c r="AB2484" s="229" t="str">
        <f t="shared" si="347"/>
        <v/>
      </c>
    </row>
    <row r="2485" spans="1:28" s="228" customFormat="1" ht="20">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5"/>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6"/>
        <v>0</v>
      </c>
      <c r="AB2485" s="229" t="str">
        <f t="shared" si="347"/>
        <v/>
      </c>
    </row>
    <row r="2486" spans="1:28" s="228" customFormat="1" ht="20">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5"/>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6"/>
        <v>0</v>
      </c>
      <c r="AB2486" s="229" t="str">
        <f t="shared" si="347"/>
        <v/>
      </c>
    </row>
    <row r="2487" spans="1:28" s="228" customFormat="1" ht="20">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5"/>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6"/>
        <v>0</v>
      </c>
      <c r="AB2487" s="229" t="str">
        <f t="shared" si="347"/>
        <v/>
      </c>
    </row>
    <row r="2488" spans="1:28" s="228" customFormat="1" ht="20">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5"/>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6"/>
        <v>0</v>
      </c>
      <c r="AB2488" s="229" t="str">
        <f t="shared" si="347"/>
        <v/>
      </c>
    </row>
    <row r="2489" spans="1:28" s="228" customFormat="1" ht="20">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5"/>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6"/>
        <v>0</v>
      </c>
      <c r="AB2489" s="229" t="str">
        <f t="shared" si="347"/>
        <v/>
      </c>
    </row>
    <row r="2490" spans="1:28" s="228" customFormat="1" ht="20">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ref="S2490" ca="1" si="348">IF(B2490="","",IF(ISERROR(MATCH($E2490,CL,0)),"Unknown",INDIRECT("'C'!$A$"&amp;MATCH($E2490,CL,0)+1)))</f>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6"/>
        <v>0</v>
      </c>
      <c r="AB2490" s="229" t="str">
        <f t="shared" ref="AB2490" si="349">B2490&amp;C2490</f>
        <v/>
      </c>
    </row>
    <row r="2491" spans="1:28" s="228" customFormat="1" ht="20">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ca="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6"/>
        <v>0</v>
      </c>
      <c r="AB2491" s="229" t="str">
        <f>B2491&amp;C2491</f>
        <v/>
      </c>
    </row>
    <row r="2492" spans="1:28" s="228" customFormat="1" ht="20">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t="shared" ref="S2492" ca="1" si="350">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AB2492" s="229"/>
    </row>
    <row r="2493" spans="1:28" s="228" customFormat="1" ht="20">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S2504" ca="1" si="351">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ca="1" si="351"/>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1"/>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1"/>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1"/>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1"/>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1"/>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1"/>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1"/>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1"/>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1"/>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X2503" s="228">
        <f ca="1">IF(AND(C2503="Smelter not listed",OR(LEN(D2503)=0,LEN(E2503)=0)),1,0)</f>
        <v>0</v>
      </c>
      <c r="AB2503" s="229" t="str">
        <f>B2503&amp;C2503</f>
        <v/>
      </c>
    </row>
    <row r="2504" spans="1:28" ht="14" thickBot="1">
      <c r="A2504" s="241"/>
      <c r="B2504" s="230"/>
      <c r="C2504" s="230"/>
      <c r="D2504" s="231"/>
      <c r="E2504" s="231"/>
      <c r="F2504" s="231"/>
      <c r="G2504" s="231"/>
      <c r="H2504" s="231"/>
      <c r="I2504" s="231"/>
      <c r="J2504" s="231"/>
      <c r="K2504" s="231"/>
      <c r="L2504" s="231"/>
      <c r="M2504" s="231"/>
      <c r="N2504" s="231"/>
      <c r="O2504" s="231"/>
      <c r="P2504" s="231"/>
      <c r="Q2504" s="202"/>
      <c r="R2504" s="182"/>
      <c r="S2504" s="181" t="str">
        <f t="shared" ca="1" si="351"/>
        <v/>
      </c>
      <c r="T2504" s="181" t="str">
        <f ca="1">IF(B2504="","",IF(ISERROR(MATCH($J2504,SorP!$B$1:$B$6230,0)),"",INDIRECT("'SorP'!$A$"&amp;MATCH($J2504,SorP!$B$1:$B$6230,0))))</f>
        <v/>
      </c>
      <c r="AB2504" s="228" t="str">
        <f>B2504&amp;C2504</f>
        <v/>
      </c>
    </row>
    <row r="2505" spans="1:28" ht="14" thickTop="1"/>
    <row r="2507" spans="1:28" ht="14"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A21AE47-C700-48A6-9ABE-2F6A021D5F1C}"/>
    </customSheetView>
  </customSheetViews>
  <mergeCells count="3">
    <mergeCell ref="J2:O2"/>
    <mergeCell ref="B3:E3"/>
    <mergeCell ref="G3:I3"/>
  </mergeCells>
  <phoneticPr fontId="98"/>
  <conditionalFormatting sqref="B585:B2503 B5:B18">
    <cfRule type="expression" dxfId="32" priority="38" stopIfTrue="1">
      <formula>IF(B5="",TRUE)</formula>
    </cfRule>
    <cfRule type="expression" dxfId="31" priority="49" stopIfTrue="1">
      <formula>IF(AND(COUNTIF(MetalSmelter,B5&amp;C5)=0,LEN(C5)&gt;0),TRUE,FALSE)</formula>
    </cfRule>
  </conditionalFormatting>
  <conditionalFormatting sqref="R5:R2504 E5:E2503">
    <cfRule type="expression" dxfId="30" priority="45" stopIfTrue="1">
      <formula>IF(AND(E5="",$C5=$X$4),TRUE)</formula>
    </cfRule>
    <cfRule type="expression" dxfId="29" priority="46" stopIfTrue="1">
      <formula>IF(FIND("!",E5),TRUE)</formula>
    </cfRule>
  </conditionalFormatting>
  <conditionalFormatting sqref="F585:F2503 F5:F18">
    <cfRule type="expression" dxfId="28" priority="36" stopIfTrue="1">
      <formula>IF(AND(LEN($A5)&gt;0,$A5&lt;&gt;$F5),TRUE,FALSE)</formula>
    </cfRule>
  </conditionalFormatting>
  <conditionalFormatting sqref="C585:C2503 C5:C18">
    <cfRule type="expression" dxfId="27" priority="35" stopIfTrue="1">
      <formula>IF(AND(B5&lt;&gt;"",C5=""),TRUE)</formula>
    </cfRule>
  </conditionalFormatting>
  <conditionalFormatting sqref="B20:B584">
    <cfRule type="expression" dxfId="26" priority="14" stopIfTrue="1">
      <formula>IF(B20="",TRUE)</formula>
    </cfRule>
    <cfRule type="expression" dxfId="25" priority="17" stopIfTrue="1">
      <formula>IF(AND(COUNTIF(MetalSmelter,B20&amp;C20)=0,LEN(C20)&gt;0),TRUE,FALSE)</formula>
    </cfRule>
  </conditionalFormatting>
  <conditionalFormatting sqref="G5:G2503">
    <cfRule type="expression" dxfId="24" priority="20" stopIfTrue="1">
      <formula>IF(FIND("Enter smelter details",G5),TRUE)</formula>
    </cfRule>
  </conditionalFormatting>
  <conditionalFormatting sqref="F20:F584">
    <cfRule type="expression" dxfId="23" priority="13" stopIfTrue="1">
      <formula>IF(AND(LEN($A20)&gt;0,$A20&lt;&gt;$F20),TRUE,FALSE)</formula>
    </cfRule>
  </conditionalFormatting>
  <conditionalFormatting sqref="C20:C584">
    <cfRule type="expression" dxfId="22" priority="12" stopIfTrue="1">
      <formula>IF(AND(B20&lt;&gt;"",C20=""),TRUE)</formula>
    </cfRule>
  </conditionalFormatting>
  <conditionalFormatting sqref="B19">
    <cfRule type="expression" dxfId="21" priority="4" stopIfTrue="1">
      <formula>IF(B19="",TRUE)</formula>
    </cfRule>
    <cfRule type="expression" dxfId="20" priority="7" stopIfTrue="1">
      <formula>IF(AND(COUNTIF(MetalSmelter,B19&amp;C19)=0,LEN(C19)&gt;0),TRUE,FALSE)</formula>
    </cfRule>
  </conditionalFormatting>
  <conditionalFormatting sqref="F19">
    <cfRule type="expression" dxfId="19" priority="3" stopIfTrue="1">
      <formula>IF(AND(LEN($A19)&gt;0,$A19&lt;&gt;$F19),TRUE,FALSE)</formula>
    </cfRule>
  </conditionalFormatting>
  <conditionalFormatting sqref="C19">
    <cfRule type="expression" dxfId="18" priority="2" stopIfTrue="1">
      <formula>IF(AND(B19&lt;&gt;"",C19=""),TRUE)</formula>
    </cfRule>
  </conditionalFormatting>
  <conditionalFormatting sqref="D5:D2503">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41">
      <c r="A4" s="90" t="str">
        <f ca="1">Declaration!B8</f>
        <v>Company Name (*):</v>
      </c>
      <c r="B4" s="89" t="str">
        <f>Declaration!D8</f>
        <v>Bourns KK</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Yohei Okada</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Yohei.Okada@bourns.com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7" t="str">
        <f>Declaration!D17</f>
        <v>0868-66-2525</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Tsutomu Fujita</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Tsutomu.Fujita@bourns.com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45000</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810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808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807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807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4"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1307</v>
      </c>
      <c r="F33" s="93"/>
      <c r="J33" s="148"/>
    </row>
    <row r="34" spans="1:10" ht="41">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4" t="str">
        <f>IF(H35=1,"Click here to answer question 5 for Tin","")</f>
        <v/>
      </c>
      <c r="E35" s="20" t="s">
        <v>1307</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807</v>
      </c>
      <c r="F38" s="93"/>
    </row>
    <row r="39" spans="1:10" ht="27.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72">
        <f>IF(AND($B$15="Yes",$B$20="Yes"),Declaration!D57,0)</f>
        <v>0</v>
      </c>
      <c r="C40" s="89" t="str">
        <f ca="1">IF(H40=1,J40,I40)</f>
        <v>Complete</v>
      </c>
      <c r="D40" s="265" t="str">
        <f>IF(H40=1,"Click here to answer question 6 for Tin","")</f>
        <v/>
      </c>
      <c r="E40" s="20" t="s">
        <v>806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808</v>
      </c>
      <c r="F43" s="93"/>
    </row>
    <row r="44" spans="1:10" ht="54.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4" t="str">
        <f>IF(H45=1,"Click here to answer question 7 for Tin","")</f>
        <v/>
      </c>
      <c r="E45" s="20" t="s">
        <v>1303</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809</v>
      </c>
      <c r="F48" s="93"/>
    </row>
    <row r="49" spans="1:10" ht="41">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5" t="str">
        <f>IF(H50=1,"Click here to answer question 8 for Tin","")</f>
        <v/>
      </c>
      <c r="E50" s="20" t="s">
        <v>807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1307</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1307</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http://www.bourns.com/docs/RoHS-Content/conflict_metals_statement.pdf</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1307</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1307</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1307</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1307</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1307</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1307</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1300</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1307</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1865</v>
      </c>
      <c r="B66" s="89"/>
      <c r="C66" s="89" t="str">
        <f t="shared" ca="1" si="13"/>
        <v>Complete</v>
      </c>
      <c r="D66" s="95" t="str">
        <f>IF(H66=0,"","Click here to provide smelter information")</f>
        <v/>
      </c>
      <c r="E66" s="20" t="s">
        <v>807</v>
      </c>
      <c r="F66" s="94">
        <f>F25</f>
        <v>0</v>
      </c>
      <c r="G66" s="70">
        <f>IF(AND(COUNTIF(SmelterIdetifiedForMetal,"Tin")&gt;0,COUNTIF('Smelter List'!AB$5:AB$2503,"Tin?*")&gt;0),0,1)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1866</v>
      </c>
      <c r="B67" s="89"/>
      <c r="C67" s="89" t="str">
        <f t="shared" ca="1" si="13"/>
        <v>Complete</v>
      </c>
      <c r="D67" s="95" t="str">
        <f>IF(H67=0,"","Click here to provide smelter information")</f>
        <v/>
      </c>
      <c r="E67" s="20" t="s">
        <v>807</v>
      </c>
      <c r="F67" s="94">
        <f>F26</f>
        <v>0</v>
      </c>
      <c r="G67" s="70">
        <f>IF(AND(COUNTIF(SmelterIdetifiedForMetal,"Gold")&gt;0,COUNTIF('Smelter List'!AB$5:AB$2503,"Gold?*")&gt;0),0,1)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4"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7" sqref="C7"/>
    </sheetView>
  </sheetViews>
  <sheetFormatPr defaultColWidth="8.84375" defaultRowHeight="13.5"/>
  <cols>
    <col min="1" max="1" width="3.15234375" style="281" customWidth="1"/>
    <col min="2" max="2" width="39.84375" style="284" customWidth="1"/>
    <col min="3" max="3" width="39.84375" style="281" customWidth="1"/>
    <col min="4" max="4" width="58.84375" style="281" customWidth="1"/>
    <col min="5" max="5" width="1.61328125" style="281" customWidth="1"/>
    <col min="6" max="6" width="9" style="281" customWidth="1"/>
    <col min="7" max="16384" width="8.84375" style="282"/>
  </cols>
  <sheetData>
    <row r="1" spans="1:6" s="21" customFormat="1" ht="35.15"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898</v>
      </c>
      <c r="C4" s="387"/>
      <c r="D4" s="387"/>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t="s">
        <v>15665</v>
      </c>
      <c r="C6" s="98" t="s">
        <v>15666</v>
      </c>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4" customHeight="1" thickBot="1">
      <c r="A2006" s="130"/>
      <c r="B2006" s="390" t="str">
        <f ca="1">OFFSET(L!$C$1,MATCH("General"&amp;"Cpy",L!$A:$A,0)-1,SL,,)</f>
        <v>© 2022 Responsible Minerals Initiative. All rights reserved.</v>
      </c>
      <c r="C2006" s="390"/>
      <c r="D2006" s="390"/>
      <c r="E2006" s="283"/>
    </row>
    <row r="2007" spans="1:5" ht="14"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8"/>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6"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60" customWidth="1"/>
    <col min="13" max="13" width="46.15234375" style="109" customWidth="1"/>
    <col min="14" max="15" width="8.84375" style="109" customWidth="1"/>
    <col min="16" max="16384" width="8.843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1">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51">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0.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0.5">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0.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0.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0.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1">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1">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7.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0.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0.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48.5">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1.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0.5">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91.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55">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6">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6">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0.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8">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08">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08">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1.5">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64.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3">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8.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01.5">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0.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7">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7.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4">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1">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4.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1.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7.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7.5">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1">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2">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89">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6">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0.5">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02.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10.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48.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48.5">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97">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4.5">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0.5">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7">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7.5">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0.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1">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89">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3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48.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7.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08">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9.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08">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7.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48.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08">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0">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56.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1">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2.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02.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5.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0.5">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5">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4">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7">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7">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9">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40.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0.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9">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9">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40.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7">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7.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2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9">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0.5">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9">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7">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7">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7">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7">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7">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7">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27">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7">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7">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7">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7">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7">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0.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0.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4">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0.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4">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0.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0.5">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0.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0.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0.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4">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4">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4">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4">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7.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7.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7.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7.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67.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67.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67.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67.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67.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67.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4">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67.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0.5">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4">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4">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4">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0.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0.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0.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0.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4">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4">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4">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4.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0.5">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0.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0.5">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0.5">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0.5">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1">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7.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7.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2023-04-24T19:33:02Z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